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學年度\菜單\月菜單\"/>
    </mc:Choice>
  </mc:AlternateContent>
  <xr:revisionPtr revIDLastSave="0" documentId="13_ncr:1_{099E8E20-25CC-4DBD-927F-FE0C08E4CACD}" xr6:coauthVersionLast="36" xr6:coauthVersionMax="47" xr10:uidLastSave="{00000000-0000-0000-0000-000000000000}"/>
  <bookViews>
    <workbookView xWindow="12000" yWindow="0" windowWidth="12000" windowHeight="12900" xr2:uid="{EBEFCA16-774A-4E9F-B340-4DE4585DEC32}"/>
  </bookViews>
  <sheets>
    <sheet name="114.03月審查" sheetId="1" r:id="rId1"/>
    <sheet name="114.03月審查 素食" sheetId="3" r:id="rId2"/>
  </sheets>
  <externalReferences>
    <externalReference r:id="rId3"/>
  </externalReferences>
  <definedNames>
    <definedName name="_xlnm.Print_Area" localSheetId="0">'114.03月審查'!$A$1:$P$61</definedName>
    <definedName name="_xlnm.Print_Area" localSheetId="1">'114.03月審查 素食'!$A$1:$P$55</definedName>
    <definedName name="SchoolList">[1]RefersList!$A$2:$A$4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3" i="1"/>
  <c r="P5" i="1"/>
  <c r="P7" i="1"/>
  <c r="P9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9" i="1"/>
  <c r="P41" i="1"/>
  <c r="P43" i="1"/>
  <c r="P45" i="1"/>
  <c r="P49" i="3" l="1"/>
  <c r="P47" i="3"/>
  <c r="P33" i="3"/>
  <c r="P31" i="3"/>
  <c r="P29" i="3"/>
  <c r="P27" i="3"/>
  <c r="P25" i="3"/>
  <c r="P23" i="3"/>
  <c r="P21" i="3"/>
  <c r="P19" i="3"/>
  <c r="P17" i="3"/>
  <c r="P15" i="3"/>
  <c r="P13" i="3"/>
  <c r="P11" i="3"/>
  <c r="P9" i="3"/>
  <c r="P7" i="3"/>
  <c r="P5" i="3"/>
  <c r="P45" i="3"/>
  <c r="P43" i="3"/>
  <c r="P41" i="3"/>
  <c r="P39" i="3"/>
  <c r="P37" i="3"/>
  <c r="P35" i="3"/>
  <c r="P3" i="3"/>
  <c r="A7" i="3" l="1"/>
  <c r="A9" i="3" s="1"/>
  <c r="A11" i="3" s="1"/>
  <c r="A13" i="3" s="1"/>
  <c r="A15" i="3" s="1"/>
  <c r="A19" i="3" l="1"/>
  <c r="A17" i="3"/>
  <c r="A21" i="3" s="1"/>
  <c r="A23" i="3" s="1"/>
  <c r="A25" i="3" s="1"/>
  <c r="A27" i="3" s="1"/>
  <c r="A29" i="3" s="1"/>
  <c r="A31" i="3" s="1"/>
  <c r="A33" i="3" s="1"/>
  <c r="A35" i="3" s="1"/>
  <c r="A37" i="3" l="1"/>
  <c r="A39" i="3" s="1"/>
  <c r="A41" i="3" s="1"/>
  <c r="A43" i="3" s="1"/>
  <c r="A45" i="3" s="1"/>
  <c r="A47" i="3" s="1"/>
  <c r="A49" i="3" s="1"/>
  <c r="A5" i="1"/>
  <c r="A7" i="1" s="1"/>
  <c r="A9" i="1" s="1"/>
  <c r="A11" i="1" s="1"/>
  <c r="A13" i="1" s="1"/>
  <c r="A17" i="1" l="1"/>
  <c r="A15" i="1"/>
  <c r="A19" i="1" s="1"/>
  <c r="A21" i="1" s="1"/>
  <c r="A23" i="1" s="1"/>
  <c r="A25" i="1" s="1"/>
  <c r="A27" i="1" s="1"/>
  <c r="A29" i="1" s="1"/>
  <c r="A31" i="1" s="1"/>
  <c r="A33" i="1" l="1"/>
  <c r="A35" i="1" s="1"/>
  <c r="A37" i="1" s="1"/>
  <c r="A39" i="1" s="1"/>
  <c r="A41" i="1" s="1"/>
  <c r="A43" i="1" s="1"/>
  <c r="A45" i="1" s="1"/>
</calcChain>
</file>

<file path=xl/sharedStrings.xml><?xml version="1.0" encoding="utf-8"?>
<sst xmlns="http://schemas.openxmlformats.org/spreadsheetml/2006/main" count="602" uniqueCount="296">
  <si>
    <t>主菜</t>
  </si>
  <si>
    <t>副菜</t>
  </si>
  <si>
    <t>青菜</t>
  </si>
  <si>
    <t>湯品</t>
  </si>
  <si>
    <t>點心</t>
    <phoneticPr fontId="13" type="noConversion"/>
  </si>
  <si>
    <t>特餐</t>
    <phoneticPr fontId="13" type="noConversion"/>
  </si>
  <si>
    <t>炒</t>
    <phoneticPr fontId="13" type="noConversion"/>
  </si>
  <si>
    <t>炸</t>
    <phoneticPr fontId="13" type="noConversion"/>
  </si>
  <si>
    <t>乳品</t>
    <phoneticPr fontId="3" type="noConversion"/>
  </si>
  <si>
    <r>
      <rPr>
        <sz val="11"/>
        <rFont val="標楷體"/>
        <family val="4"/>
        <charset val="136"/>
      </rPr>
      <t>三</t>
    </r>
    <phoneticPr fontId="13" type="noConversion"/>
  </si>
  <si>
    <t>燒</t>
    <phoneticPr fontId="13" type="noConversion"/>
  </si>
  <si>
    <t>有機青菜</t>
    <phoneticPr fontId="13" type="noConversion"/>
  </si>
  <si>
    <t>有機蔬菜</t>
    <phoneticPr fontId="13" type="noConversion"/>
  </si>
  <si>
    <t>水果</t>
    <phoneticPr fontId="3" type="noConversion"/>
  </si>
  <si>
    <t>黑芝麻飯</t>
    <phoneticPr fontId="13" type="noConversion"/>
  </si>
  <si>
    <t>燙</t>
    <phoneticPr fontId="13" type="noConversion"/>
  </si>
  <si>
    <t>白菜三絲湯</t>
    <phoneticPr fontId="13" type="noConversion"/>
  </si>
  <si>
    <t>大白菜.蛋.木耳絲.紅蘿蔔絲</t>
    <phoneticPr fontId="13" type="noConversion"/>
  </si>
  <si>
    <t>煮</t>
    <phoneticPr fontId="13" type="noConversion"/>
  </si>
  <si>
    <t>酸辣湯</t>
    <phoneticPr fontId="13" type="noConversion"/>
  </si>
  <si>
    <t>豆腐.木耳.筍絲</t>
    <phoneticPr fontId="13" type="noConversion"/>
  </si>
  <si>
    <t>麥片飯</t>
    <phoneticPr fontId="3" type="noConversion"/>
  </si>
  <si>
    <t>小米飯</t>
    <phoneticPr fontId="13" type="noConversion"/>
  </si>
  <si>
    <t>芹菜.白蘿蔔.大骨</t>
    <phoneticPr fontId="13" type="noConversion"/>
  </si>
  <si>
    <t>拌</t>
    <phoneticPr fontId="13" type="noConversion"/>
  </si>
  <si>
    <t>油麵</t>
    <phoneticPr fontId="13" type="noConversion"/>
  </si>
  <si>
    <t>醬燒大排*1</t>
    <phoneticPr fontId="13" type="noConversion"/>
  </si>
  <si>
    <t>五</t>
    <phoneticPr fontId="13" type="noConversion"/>
  </si>
  <si>
    <t>回鍋干片</t>
    <phoneticPr fontId="3" type="noConversion"/>
  </si>
  <si>
    <t>小米.白米</t>
    <phoneticPr fontId="13" type="noConversion"/>
  </si>
  <si>
    <t>糙米飯</t>
    <phoneticPr fontId="13" type="noConversion"/>
  </si>
  <si>
    <t>糙米.白米</t>
    <phoneticPr fontId="13" type="noConversion"/>
  </si>
  <si>
    <t>麵線</t>
    <phoneticPr fontId="13" type="noConversion"/>
  </si>
  <si>
    <t>五穀米.高麗菜.絞肉.鮮菇</t>
    <phoneticPr fontId="13" type="noConversion"/>
  </si>
  <si>
    <t>蕎麥飯</t>
    <phoneticPr fontId="13" type="noConversion"/>
  </si>
  <si>
    <t>紫米.白米.糙米</t>
    <phoneticPr fontId="13" type="noConversion"/>
  </si>
  <si>
    <t>六</t>
    <phoneticPr fontId="13" type="noConversion"/>
  </si>
  <si>
    <t>四</t>
    <phoneticPr fontId="13" type="noConversion"/>
  </si>
  <si>
    <t>蒸</t>
    <phoneticPr fontId="13" type="noConversion"/>
  </si>
  <si>
    <t>洗選蛋*1.豆干</t>
    <phoneticPr fontId="13" type="noConversion"/>
  </si>
  <si>
    <t>芹菜蘿蔔湯</t>
    <phoneticPr fontId="13" type="noConversion"/>
  </si>
  <si>
    <t>芹菜.白蘿蔔</t>
    <phoneticPr fontId="13" type="noConversion"/>
  </si>
  <si>
    <t>蔬菜捲*1</t>
    <phoneticPr fontId="13" type="noConversion"/>
  </si>
  <si>
    <t>香滷四角豆腐</t>
    <phoneticPr fontId="13" type="noConversion"/>
  </si>
  <si>
    <t>五穀米.高麗菜.鮮菇</t>
    <phoneticPr fontId="13" type="noConversion"/>
  </si>
  <si>
    <t>手工炸豆腐</t>
    <phoneticPr fontId="13" type="noConversion"/>
  </si>
  <si>
    <t>洗選蛋</t>
    <phoneticPr fontId="3" type="noConversion"/>
  </si>
  <si>
    <t>香菇滷肉燥</t>
    <phoneticPr fontId="3" type="noConversion"/>
  </si>
  <si>
    <t>炒</t>
    <phoneticPr fontId="3" type="noConversion"/>
  </si>
  <si>
    <t>味噌豆腐湯</t>
    <phoneticPr fontId="3" type="noConversion"/>
  </si>
  <si>
    <t>滷</t>
    <phoneticPr fontId="3" type="noConversion"/>
  </si>
  <si>
    <t>紫米飯</t>
    <phoneticPr fontId="13" type="noConversion"/>
  </si>
  <si>
    <t>麻婆豆腐</t>
    <phoneticPr fontId="3" type="noConversion"/>
  </si>
  <si>
    <t>海苔絲飯</t>
    <phoneticPr fontId="3" type="noConversion"/>
  </si>
  <si>
    <t>爆炒肉片</t>
    <phoneticPr fontId="3" type="noConversion"/>
  </si>
  <si>
    <t>酸菜炒麵腸</t>
    <phoneticPr fontId="3" type="noConversion"/>
  </si>
  <si>
    <t>玉米蛋花湯</t>
    <phoneticPr fontId="3" type="noConversion"/>
  </si>
  <si>
    <t>肉片.青椒.洋蔥</t>
    <phoneticPr fontId="3" type="noConversion"/>
  </si>
  <si>
    <t>炸</t>
    <phoneticPr fontId="3" type="noConversion"/>
  </si>
  <si>
    <t>椒鹽魚丁</t>
    <phoneticPr fontId="3" type="noConversion"/>
  </si>
  <si>
    <t>燕麥粒飯</t>
    <phoneticPr fontId="3" type="noConversion"/>
  </si>
  <si>
    <t>芋香燒白菜</t>
    <phoneticPr fontId="3" type="noConversion"/>
  </si>
  <si>
    <t>大白菜.菇.芋頭.紅蘿蔔</t>
    <phoneticPr fontId="3" type="noConversion"/>
  </si>
  <si>
    <t>糙米飯</t>
    <phoneticPr fontId="3" type="noConversion"/>
  </si>
  <si>
    <t>豆漿</t>
    <phoneticPr fontId="3" type="noConversion"/>
  </si>
  <si>
    <t>黃豆.糖</t>
    <phoneticPr fontId="3" type="noConversion"/>
  </si>
  <si>
    <t>義式雞丁</t>
    <phoneticPr fontId="3" type="noConversion"/>
  </si>
  <si>
    <t>雞丁.洋蔥.蕃茄</t>
    <phoneticPr fontId="3" type="noConversion"/>
  </si>
  <si>
    <t>關東煮湯</t>
    <phoneticPr fontId="3" type="noConversion"/>
  </si>
  <si>
    <t>肉丁.鳳梨</t>
    <phoneticPr fontId="3" type="noConversion"/>
  </si>
  <si>
    <t>蘿蔔.柴魚片.丸片</t>
    <phoneticPr fontId="3" type="noConversion"/>
  </si>
  <si>
    <t>五行蔬菜湯</t>
    <phoneticPr fontId="13" type="noConversion"/>
  </si>
  <si>
    <t>玉米飯</t>
    <phoneticPr fontId="3" type="noConversion"/>
  </si>
  <si>
    <t>扁蒲炒木耳</t>
    <phoneticPr fontId="3" type="noConversion"/>
  </si>
  <si>
    <t>扁蒲.肉絲.紅蘿蔔.木耳絲</t>
    <phoneticPr fontId="3" type="noConversion"/>
  </si>
  <si>
    <t>金菇燴冬瓜</t>
    <phoneticPr fontId="3" type="noConversion"/>
  </si>
  <si>
    <t>冬瓜.紅蘿蔔.菇.肉絲</t>
    <phoneticPr fontId="3" type="noConversion"/>
  </si>
  <si>
    <t>泡菜炒肉片</t>
    <phoneticPr fontId="3" type="noConversion"/>
  </si>
  <si>
    <t>燒</t>
    <phoneticPr fontId="3" type="noConversion"/>
  </si>
  <si>
    <t>玉米濃湯</t>
    <phoneticPr fontId="3" type="noConversion"/>
  </si>
  <si>
    <t>泡菜.肉片.大白菜</t>
    <phoneticPr fontId="3" type="noConversion"/>
  </si>
  <si>
    <t>玉米粒.馬鈴薯.大骨</t>
    <phoneticPr fontId="3" type="noConversion"/>
  </si>
  <si>
    <t>奶油洋芋雞</t>
    <phoneticPr fontId="3" type="noConversion"/>
  </si>
  <si>
    <t>黃瓜丸子湯</t>
    <phoneticPr fontId="3" type="noConversion"/>
  </si>
  <si>
    <t>紅扁豆飯</t>
    <phoneticPr fontId="3" type="noConversion"/>
  </si>
  <si>
    <t>田園四色</t>
    <phoneticPr fontId="3" type="noConversion"/>
  </si>
  <si>
    <t>紫菜豆腐湯</t>
    <phoneticPr fontId="3" type="noConversion"/>
  </si>
  <si>
    <t>菜單審核小組          營養師                          總務主任                   校長</t>
    <phoneticPr fontId="3" type="noConversion"/>
  </si>
  <si>
    <t>香菇素肉燥</t>
    <phoneticPr fontId="3" type="noConversion"/>
  </si>
  <si>
    <t>素火腿高麗菜</t>
    <phoneticPr fontId="3" type="noConversion"/>
  </si>
  <si>
    <t>素火腿.高麗菜.豆捲</t>
    <phoneticPr fontId="3" type="noConversion"/>
  </si>
  <si>
    <t>爆炒青椒</t>
    <phoneticPr fontId="3" type="noConversion"/>
  </si>
  <si>
    <t>酸菜.麵腸</t>
    <phoneticPr fontId="3" type="noConversion"/>
  </si>
  <si>
    <t>義式燉蔬菜</t>
    <phoneticPr fontId="3" type="noConversion"/>
  </si>
  <si>
    <t>馬鈴薯.蕃茄.西芹</t>
    <phoneticPr fontId="3" type="noConversion"/>
  </si>
  <si>
    <t>蘿蔔.素小卷.玉米段</t>
    <phoneticPr fontId="3" type="noConversion"/>
  </si>
  <si>
    <t>扁蒲.紅蘿蔔.木耳絲</t>
    <phoneticPr fontId="3" type="noConversion"/>
  </si>
  <si>
    <t>蒸蛋</t>
    <phoneticPr fontId="3" type="noConversion"/>
  </si>
  <si>
    <t>洋芋.紅蘿蔔.毛豆仁</t>
    <phoneticPr fontId="3" type="noConversion"/>
  </si>
  <si>
    <t>紫菜.豆腐</t>
    <phoneticPr fontId="3" type="noConversion"/>
  </si>
  <si>
    <t>冬瓜.紅蘿蔔.菇</t>
    <phoneticPr fontId="3" type="noConversion"/>
  </si>
  <si>
    <t>泡菜炒豆包</t>
    <phoneticPr fontId="3" type="noConversion"/>
  </si>
  <si>
    <t>大黃瓜.素丸子</t>
    <phoneticPr fontId="3" type="noConversion"/>
  </si>
  <si>
    <t>煮</t>
  </si>
  <si>
    <t>炒</t>
  </si>
  <si>
    <t>水果</t>
  </si>
  <si>
    <t>薏仁飯</t>
  </si>
  <si>
    <t>客家小炒</t>
  </si>
  <si>
    <t>有機蔬菜</t>
  </si>
  <si>
    <t>紅豆紫米湯</t>
  </si>
  <si>
    <t>紅豆.紫米</t>
  </si>
  <si>
    <t>綠豆薏仁湯</t>
    <phoneticPr fontId="3" type="noConversion"/>
  </si>
  <si>
    <t>綠豆.薏仁.</t>
    <phoneticPr fontId="3" type="noConversion"/>
  </si>
  <si>
    <t>螞蟻上樹</t>
    <phoneticPr fontId="13" type="noConversion"/>
  </si>
  <si>
    <t>冬粉.高麗菜.芹菜</t>
    <phoneticPr fontId="13" type="noConversion"/>
  </si>
  <si>
    <t>香酥魚排</t>
    <phoneticPr fontId="13" type="noConversion"/>
  </si>
  <si>
    <t>魚排*1</t>
    <phoneticPr fontId="13" type="noConversion"/>
  </si>
  <si>
    <t>紅燒魚丁</t>
    <phoneticPr fontId="13" type="noConversion"/>
  </si>
  <si>
    <t>蛋酥白菜</t>
    <phoneticPr fontId="13" type="noConversion"/>
  </si>
  <si>
    <t>蒜泥白肉</t>
  </si>
  <si>
    <t>肉片.豆芽</t>
  </si>
  <si>
    <t>春川起司雞丁</t>
  </si>
  <si>
    <t>香菇蒸蛋</t>
    <phoneticPr fontId="3" type="noConversion"/>
  </si>
  <si>
    <t>梅干絞肉</t>
    <phoneticPr fontId="13" type="noConversion"/>
  </si>
  <si>
    <t>絞肉.梅乾菜</t>
    <phoneticPr fontId="13" type="noConversion"/>
  </si>
  <si>
    <t>番茄蔬菜湯</t>
    <phoneticPr fontId="3" type="noConversion"/>
  </si>
  <si>
    <t>番茄.蔬菜</t>
    <phoneticPr fontId="3" type="noConversion"/>
  </si>
  <si>
    <t>紅棗桂圓小米湯</t>
    <phoneticPr fontId="3" type="noConversion"/>
  </si>
  <si>
    <t>紅棗.桂圓.小米</t>
    <phoneticPr fontId="3" type="noConversion"/>
  </si>
  <si>
    <t>筍干燒肉</t>
  </si>
  <si>
    <t>雞丁.馬鈴薯</t>
    <phoneticPr fontId="3" type="noConversion"/>
  </si>
  <si>
    <t>紫菜蛋花湯</t>
    <phoneticPr fontId="13" type="noConversion"/>
  </si>
  <si>
    <t>蔬菜.馬鈴薯.咖哩粉</t>
    <phoneticPr fontId="3" type="noConversion"/>
  </si>
  <si>
    <t>春川起司年糕</t>
  </si>
  <si>
    <t>椒鹽什錦</t>
    <phoneticPr fontId="3" type="noConversion"/>
  </si>
  <si>
    <t>筍干燒豆干</t>
  </si>
  <si>
    <t>鼔汁素排骨</t>
    <phoneticPr fontId="3" type="noConversion"/>
  </si>
  <si>
    <t>蘿蔔燒油腐</t>
    <phoneticPr fontId="3" type="noConversion"/>
  </si>
  <si>
    <t>咕咾肉</t>
    <phoneticPr fontId="3" type="noConversion"/>
  </si>
  <si>
    <t>咕咾豆腸</t>
    <phoneticPr fontId="3" type="noConversion"/>
  </si>
  <si>
    <t>白菜豆腐煲</t>
    <phoneticPr fontId="13" type="noConversion"/>
  </si>
  <si>
    <t>奶油洋芋花菜</t>
    <phoneticPr fontId="3" type="noConversion"/>
  </si>
  <si>
    <t>蝦香高麗菜</t>
    <phoneticPr fontId="3" type="noConversion"/>
  </si>
  <si>
    <t>什錦蔬菜咖哩</t>
    <phoneticPr fontId="3" type="noConversion"/>
  </si>
  <si>
    <t>豆干片.芹菜.紅蘿蔔</t>
    <phoneticPr fontId="3" type="noConversion"/>
  </si>
  <si>
    <t>青花菜.馬鈴薯</t>
    <phoneticPr fontId="3" type="noConversion"/>
  </si>
  <si>
    <t>三杯炒雞丁</t>
  </si>
  <si>
    <t>梅干絞肉</t>
  </si>
  <si>
    <t>絞肉.梅乾菜</t>
  </si>
  <si>
    <t>毛豆炒飯</t>
    <phoneticPr fontId="13" type="noConversion"/>
  </si>
  <si>
    <t>什錦山藥</t>
    <phoneticPr fontId="3" type="noConversion"/>
  </si>
  <si>
    <t>山藥.蔬菜</t>
    <phoneticPr fontId="3" type="noConversion"/>
  </si>
  <si>
    <t>梅干燒豆干</t>
    <phoneticPr fontId="3" type="noConversion"/>
  </si>
  <si>
    <t>三杯黑豆干</t>
    <phoneticPr fontId="13" type="noConversion"/>
  </si>
  <si>
    <t>素排骨.洋芋</t>
    <phoneticPr fontId="3" type="noConversion"/>
  </si>
  <si>
    <t>日期</t>
  </si>
  <si>
    <t>主食</t>
  </si>
  <si>
    <t>全榖
(份)</t>
    <phoneticPr fontId="13" type="noConversion"/>
  </si>
  <si>
    <t>豆魚蛋肉
(份)</t>
    <phoneticPr fontId="13" type="noConversion"/>
  </si>
  <si>
    <t>蔬菜
(份)</t>
    <phoneticPr fontId="13" type="noConversion"/>
  </si>
  <si>
    <t>油脂
(份)</t>
    <phoneticPr fontId="13" type="noConversion"/>
  </si>
  <si>
    <t>水果
(份)</t>
    <phoneticPr fontId="13" type="noConversion"/>
  </si>
  <si>
    <t>奶
(份)</t>
    <phoneticPr fontId="13" type="noConversion"/>
  </si>
  <si>
    <t>熱量
(Kcal)</t>
    <phoneticPr fontId="13" type="noConversion"/>
  </si>
  <si>
    <t>一</t>
    <phoneticPr fontId="13" type="noConversion"/>
  </si>
  <si>
    <t>二</t>
    <phoneticPr fontId="13" type="noConversion"/>
  </si>
  <si>
    <t>三</t>
    <phoneticPr fontId="13" type="noConversion"/>
  </si>
  <si>
    <t>醬燒大排</t>
    <phoneticPr fontId="13" type="noConversion"/>
  </si>
  <si>
    <t>肉絲炒飯</t>
    <phoneticPr fontId="13" type="noConversion"/>
  </si>
  <si>
    <t>白米.肉絲.高麗菜</t>
    <phoneticPr fontId="13" type="noConversion"/>
  </si>
  <si>
    <t>玉米炒蛋</t>
    <phoneticPr fontId="3" type="noConversion"/>
  </si>
  <si>
    <t>酸菜炒滷味</t>
    <phoneticPr fontId="3" type="noConversion"/>
  </si>
  <si>
    <t>魚丁.馬鈴薯.杏鮑菇</t>
    <phoneticPr fontId="3" type="noConversion"/>
  </si>
  <si>
    <t>番茄炒蛋</t>
    <phoneticPr fontId="13" type="noConversion"/>
  </si>
  <si>
    <t>白米.毛豆.高麗菜</t>
    <phoneticPr fontId="13" type="noConversion"/>
  </si>
  <si>
    <t>蔬菜.地瓜.杏鮑菇</t>
    <phoneticPr fontId="3" type="noConversion"/>
  </si>
  <si>
    <t>八角滷蛋</t>
    <phoneticPr fontId="13" type="noConversion"/>
  </si>
  <si>
    <t>蔬菜捲</t>
    <phoneticPr fontId="13" type="noConversion"/>
  </si>
  <si>
    <t>雞排</t>
    <phoneticPr fontId="13" type="noConversion"/>
  </si>
  <si>
    <t>香滷雞排</t>
    <phoneticPr fontId="13" type="noConversion"/>
  </si>
  <si>
    <t>麥片飯</t>
    <phoneticPr fontId="13" type="noConversion"/>
  </si>
  <si>
    <t>馬鈴薯燒雞</t>
    <phoneticPr fontId="3" type="noConversion"/>
  </si>
  <si>
    <t>結頭燒肉</t>
    <phoneticPr fontId="13" type="noConversion"/>
  </si>
  <si>
    <t>肉丁.結頭菜.蔥</t>
    <phoneticPr fontId="13" type="noConversion"/>
  </si>
  <si>
    <t>產履黃豆奶</t>
    <phoneticPr fontId="13" type="noConversion"/>
  </si>
  <si>
    <t>茄汁義大利麵</t>
    <phoneticPr fontId="3" type="noConversion"/>
  </si>
  <si>
    <t>絞肉.番茄.三色丁</t>
    <phoneticPr fontId="3" type="noConversion"/>
  </si>
  <si>
    <t>滷</t>
    <phoneticPr fontId="13" type="noConversion"/>
  </si>
  <si>
    <t>元氣蔬菜湯</t>
    <phoneticPr fontId="13" type="noConversion"/>
  </si>
  <si>
    <t>海帶絲.黃豆芽.大骨</t>
    <phoneticPr fontId="13" type="noConversion"/>
  </si>
  <si>
    <t>馬鈴薯燒素雞</t>
    <phoneticPr fontId="3" type="noConversion"/>
  </si>
  <si>
    <t>素雞.馬鈴薯</t>
    <phoneticPr fontId="3" type="noConversion"/>
  </si>
  <si>
    <t>海帶絲.黃豆芽</t>
    <phoneticPr fontId="13" type="noConversion"/>
  </si>
  <si>
    <t>紅燒豆腐</t>
    <phoneticPr fontId="3" type="noConversion"/>
  </si>
  <si>
    <t>客家小炒</t>
    <phoneticPr fontId="13" type="noConversion"/>
  </si>
  <si>
    <t>結頭燒豆干</t>
    <phoneticPr fontId="3" type="noConversion"/>
  </si>
  <si>
    <t>冬瓜菇菇湯</t>
    <phoneticPr fontId="3" type="noConversion"/>
  </si>
  <si>
    <t>冬瓜.菇菇</t>
    <phoneticPr fontId="3" type="noConversion"/>
  </si>
  <si>
    <t>番茄.三色丁</t>
    <phoneticPr fontId="3" type="noConversion"/>
  </si>
  <si>
    <t>玉米粒.馬鈴薯.</t>
    <phoneticPr fontId="3" type="noConversion"/>
  </si>
  <si>
    <t>海帶+豆干</t>
    <phoneticPr fontId="3" type="noConversion"/>
  </si>
  <si>
    <t>海帶.豆干</t>
    <phoneticPr fontId="3" type="noConversion"/>
  </si>
  <si>
    <t>味噌小魚湯</t>
    <phoneticPr fontId="3" type="noConversion"/>
  </si>
  <si>
    <t>咖哩海鮮</t>
    <phoneticPr fontId="13" type="noConversion"/>
  </si>
  <si>
    <t>腰果四丁</t>
    <phoneticPr fontId="3" type="noConversion"/>
  </si>
  <si>
    <t>腰果.鮮菇.紅蘿蔔.絞肉</t>
    <phoneticPr fontId="3" type="noConversion"/>
  </si>
  <si>
    <t>蘑菇濃湯</t>
    <phoneticPr fontId="13" type="noConversion"/>
  </si>
  <si>
    <t>蘑菇.馬鈴薯</t>
    <phoneticPr fontId="13" type="noConversion"/>
  </si>
  <si>
    <t>地中海什錦
菇菇炊飯</t>
    <phoneticPr fontId="13" type="noConversion"/>
  </si>
  <si>
    <t>魚香蒸蛋</t>
    <phoneticPr fontId="3" type="noConversion"/>
  </si>
  <si>
    <t>榨菜三絲湯</t>
    <phoneticPr fontId="3" type="noConversion"/>
  </si>
  <si>
    <t>粉絲.筍絲.榨菜</t>
    <phoneticPr fontId="3" type="noConversion"/>
  </si>
  <si>
    <t>鼔汁排骨</t>
    <phoneticPr fontId="13" type="noConversion"/>
  </si>
  <si>
    <t>紅藜飯</t>
    <phoneticPr fontId="13" type="noConversion"/>
  </si>
  <si>
    <t>地瓜飯</t>
    <phoneticPr fontId="3" type="noConversion"/>
  </si>
  <si>
    <t>蒜頭雞湯</t>
    <phoneticPr fontId="3" type="noConversion"/>
  </si>
  <si>
    <t>雞丁.蒜頭</t>
    <phoneticPr fontId="3" type="noConversion"/>
  </si>
  <si>
    <t>咖哩豆腸</t>
    <phoneticPr fontId="3" type="noConversion"/>
  </si>
  <si>
    <t>豆腸.香菜.素咖哩</t>
    <phoneticPr fontId="3" type="noConversion"/>
  </si>
  <si>
    <t>腰果.鮮菇.紅蘿蔔</t>
    <phoneticPr fontId="3" type="noConversion"/>
  </si>
  <si>
    <t>薏仁飯</t>
    <phoneticPr fontId="13" type="noConversion"/>
  </si>
  <si>
    <t>115年03月份 大崗.大湖國小月菜單</t>
    <phoneticPr fontId="4" type="noConversion"/>
  </si>
  <si>
    <t>排骨.肉丁.彩椒</t>
    <phoneticPr fontId="13" type="noConversion"/>
  </si>
  <si>
    <t>產履青菜</t>
    <phoneticPr fontId="13" type="noConversion"/>
  </si>
  <si>
    <t>安東燒雞</t>
    <phoneticPr fontId="13" type="noConversion"/>
  </si>
  <si>
    <t>雞丁.蘿蔔.番茄</t>
    <phoneticPr fontId="13" type="noConversion"/>
  </si>
  <si>
    <t>鮮蔬肉骨茶湯</t>
    <phoneticPr fontId="3" type="noConversion"/>
  </si>
  <si>
    <t>大骨.刈薯.肉骨茶包</t>
    <phoneticPr fontId="3" type="noConversion"/>
  </si>
  <si>
    <t>115年03月份 大崗.大湖國小月菜單(素)</t>
    <phoneticPr fontId="4" type="noConversion"/>
  </si>
  <si>
    <t>結頭排骨湯</t>
    <phoneticPr fontId="13" type="noConversion"/>
  </si>
  <si>
    <t>結頭菜.龍骨丁</t>
    <phoneticPr fontId="13" type="noConversion"/>
  </si>
  <si>
    <t>結頭湯</t>
    <phoneticPr fontId="13" type="noConversion"/>
  </si>
  <si>
    <t>結頭菜</t>
    <phoneticPr fontId="13" type="noConversion"/>
  </si>
  <si>
    <t>蔬菜.紅蘿蔔.木耳.金針菇</t>
    <phoneticPr fontId="13" type="noConversion"/>
  </si>
  <si>
    <t>小白菜.紅蘿蔔.木耳.肉絲.金針菇</t>
    <phoneticPr fontId="13" type="noConversion"/>
  </si>
  <si>
    <t>安東燒豆腸</t>
    <phoneticPr fontId="13" type="noConversion"/>
  </si>
  <si>
    <t>蘑菇花椰菜</t>
    <phoneticPr fontId="3" type="noConversion"/>
  </si>
  <si>
    <t>蘑菇.花椰菜</t>
    <phoneticPr fontId="3" type="noConversion"/>
  </si>
  <si>
    <t>肉燥湯麵</t>
    <phoneticPr fontId="13" type="noConversion"/>
  </si>
  <si>
    <t>芝麻包</t>
    <phoneticPr fontId="13" type="noConversion"/>
  </si>
  <si>
    <t>芝麻包</t>
    <phoneticPr fontId="13" type="noConversion"/>
  </si>
  <si>
    <t>素肉燥湯麵</t>
    <phoneticPr fontId="13" type="noConversion"/>
  </si>
  <si>
    <t>起司洋芋</t>
    <phoneticPr fontId="13" type="noConversion"/>
  </si>
  <si>
    <t>香滷雞小腿*2</t>
    <phoneticPr fontId="3" type="noConversion"/>
  </si>
  <si>
    <t>雞翅腿*2</t>
    <phoneticPr fontId="3" type="noConversion"/>
  </si>
  <si>
    <r>
      <t>酸菜.麵腸.</t>
    </r>
    <r>
      <rPr>
        <sz val="12"/>
        <color rgb="FFFF0000"/>
        <rFont val="標楷體"/>
        <family val="4"/>
        <charset val="136"/>
      </rPr>
      <t>大豆干</t>
    </r>
    <phoneticPr fontId="3" type="noConversion"/>
  </si>
  <si>
    <t>豆腐</t>
    <phoneticPr fontId="3" type="noConversion"/>
  </si>
  <si>
    <t>豆包.青椒</t>
    <phoneticPr fontId="3" type="noConversion"/>
  </si>
  <si>
    <t>蘑菇花椰</t>
    <phoneticPr fontId="3" type="noConversion"/>
  </si>
  <si>
    <t>起司洋芋</t>
  </si>
  <si>
    <t>洋芋.玉米</t>
    <phoneticPr fontId="13" type="noConversion"/>
  </si>
  <si>
    <t>芝麻包</t>
    <phoneticPr fontId="13" type="noConversion"/>
  </si>
  <si>
    <t>素豆腸.鳳梨</t>
    <phoneticPr fontId="3" type="noConversion"/>
  </si>
  <si>
    <t>水果</t>
    <phoneticPr fontId="13" type="noConversion"/>
  </si>
  <si>
    <t>*本校豬肉一律使用國產肉品，玉米、黃豆及其製品皆使用非基改產品。</t>
    <phoneticPr fontId="3" type="noConversion"/>
  </si>
  <si>
    <t>*紅色字體「過敏食物，不適合對其過敏體質者食用」</t>
    <phoneticPr fontId="3" type="noConversion"/>
  </si>
  <si>
    <t>地中海飲食是一種以植物性食物為基礎的健康飲食模式，強調攝取大量蔬菜、水果、全穀雜糧、堅果與豆類，並以優質橄欖油為主要脂肪來源。這種飲食法鼓勵多吃魚類與海鮮，適量攝取白肉、蛋與乳製品，減少紅肉與加工食品，被證實能有效預防心血管疾病、降低慢性病風險與抗老化。</t>
    <phoneticPr fontId="13" type="noConversion"/>
  </si>
  <si>
    <r>
      <t>雞丁.韓式辣醬.</t>
    </r>
    <r>
      <rPr>
        <sz val="12"/>
        <color rgb="FFFF0000"/>
        <rFont val="標楷體"/>
        <family val="4"/>
        <charset val="136"/>
      </rPr>
      <t>起司</t>
    </r>
    <phoneticPr fontId="13" type="noConversion"/>
  </si>
  <si>
    <r>
      <rPr>
        <sz val="12"/>
        <color rgb="FFFF0000"/>
        <rFont val="標楷體"/>
        <family val="4"/>
        <charset val="136"/>
      </rPr>
      <t>豆腐</t>
    </r>
    <r>
      <rPr>
        <sz val="12"/>
        <rFont val="標楷體"/>
        <family val="4"/>
        <charset val="136"/>
      </rPr>
      <t>.絞肉</t>
    </r>
    <phoneticPr fontId="3" type="noConversion"/>
  </si>
  <si>
    <r>
      <t>大白菜.</t>
    </r>
    <r>
      <rPr>
        <sz val="12"/>
        <color rgb="FFFF0000"/>
        <rFont val="標楷體"/>
        <family val="4"/>
        <charset val="136"/>
      </rPr>
      <t>蛋</t>
    </r>
    <r>
      <rPr>
        <sz val="12"/>
        <rFont val="標楷體"/>
        <family val="4"/>
        <charset val="136"/>
      </rPr>
      <t>.木耳絲.紅蘿蔔絲</t>
    </r>
    <phoneticPr fontId="13" type="noConversion"/>
  </si>
  <si>
    <r>
      <t>絞肉.香菇.碎</t>
    </r>
    <r>
      <rPr>
        <sz val="12"/>
        <color rgb="FFFF0000"/>
        <rFont val="標楷體"/>
        <family val="4"/>
        <charset val="136"/>
      </rPr>
      <t>豆干</t>
    </r>
    <phoneticPr fontId="3" type="noConversion"/>
  </si>
  <si>
    <r>
      <rPr>
        <sz val="12"/>
        <color rgb="FFFF0000"/>
        <rFont val="標楷體"/>
        <family val="4"/>
        <charset val="136"/>
      </rPr>
      <t>蛋</t>
    </r>
    <r>
      <rPr>
        <sz val="12"/>
        <rFont val="標楷體"/>
        <family val="4"/>
        <charset val="136"/>
      </rPr>
      <t>.玉米</t>
    </r>
    <phoneticPr fontId="3" type="noConversion"/>
  </si>
  <si>
    <r>
      <t>魚丁.</t>
    </r>
    <r>
      <rPr>
        <sz val="12"/>
        <color rgb="FFFF0000"/>
        <rFont val="標楷體"/>
        <family val="4"/>
        <charset val="136"/>
      </rPr>
      <t>豆腐</t>
    </r>
    <r>
      <rPr>
        <sz val="12"/>
        <rFont val="標楷體"/>
        <family val="4"/>
        <charset val="136"/>
      </rPr>
      <t>.魷魚羹</t>
    </r>
    <phoneticPr fontId="13" type="noConversion"/>
  </si>
  <si>
    <r>
      <rPr>
        <sz val="12"/>
        <color rgb="FFFF0000"/>
        <rFont val="標楷體"/>
        <family val="4"/>
        <charset val="136"/>
      </rPr>
      <t>黃豆</t>
    </r>
    <r>
      <rPr>
        <sz val="12"/>
        <rFont val="標楷體"/>
        <family val="4"/>
        <charset val="136"/>
      </rPr>
      <t>.糖</t>
    </r>
    <phoneticPr fontId="3" type="noConversion"/>
  </si>
  <si>
    <r>
      <t>洋蔥.乾海芽.</t>
    </r>
    <r>
      <rPr>
        <sz val="12"/>
        <color rgb="FFFF0000"/>
        <rFont val="標楷體"/>
        <family val="4"/>
        <charset val="136"/>
      </rPr>
      <t>小魚干</t>
    </r>
    <r>
      <rPr>
        <sz val="12"/>
        <rFont val="標楷體"/>
        <family val="4"/>
        <charset val="136"/>
      </rPr>
      <t>.</t>
    </r>
    <phoneticPr fontId="3" type="noConversion"/>
  </si>
  <si>
    <r>
      <t>高麗菜.</t>
    </r>
    <r>
      <rPr>
        <sz val="12"/>
        <color rgb="FFFF0000"/>
        <rFont val="標楷體"/>
        <family val="4"/>
        <charset val="136"/>
      </rPr>
      <t>蝦皮</t>
    </r>
    <phoneticPr fontId="3" type="noConversion"/>
  </si>
  <si>
    <r>
      <t>玉米粒.</t>
    </r>
    <r>
      <rPr>
        <sz val="12"/>
        <color rgb="FFFF0000"/>
        <rFont val="標楷體"/>
        <family val="4"/>
        <charset val="136"/>
      </rPr>
      <t>蛋</t>
    </r>
    <phoneticPr fontId="3" type="noConversion"/>
  </si>
  <si>
    <r>
      <rPr>
        <sz val="12"/>
        <color rgb="FFFF0000"/>
        <rFont val="標楷體"/>
        <family val="4"/>
        <charset val="136"/>
      </rPr>
      <t>豆干</t>
    </r>
    <r>
      <rPr>
        <sz val="12"/>
        <rFont val="標楷體"/>
        <family val="4"/>
        <charset val="136"/>
      </rPr>
      <t>絞碎.絞肉.小黃瓜</t>
    </r>
    <phoneticPr fontId="13" type="noConversion"/>
  </si>
  <si>
    <r>
      <rPr>
        <sz val="12"/>
        <color rgb="FFFF0000"/>
        <rFont val="標楷體"/>
        <family val="4"/>
        <charset val="136"/>
      </rPr>
      <t>雞蛋</t>
    </r>
    <r>
      <rPr>
        <sz val="12"/>
        <rFont val="標楷體"/>
        <family val="4"/>
        <charset val="136"/>
      </rPr>
      <t>.香菇</t>
    </r>
    <phoneticPr fontId="3" type="noConversion"/>
  </si>
  <si>
    <r>
      <t>雞丁.</t>
    </r>
    <r>
      <rPr>
        <sz val="12"/>
        <color rgb="FFFF0000"/>
        <rFont val="標楷體"/>
        <family val="4"/>
        <charset val="136"/>
      </rPr>
      <t>黑豆乾</t>
    </r>
    <r>
      <rPr>
        <sz val="12"/>
        <rFont val="標楷體"/>
        <family val="4"/>
        <charset val="136"/>
      </rPr>
      <t>.九層塔</t>
    </r>
    <phoneticPr fontId="13" type="noConversion"/>
  </si>
  <si>
    <r>
      <rPr>
        <sz val="12"/>
        <color rgb="FFFF0000"/>
        <rFont val="標楷體"/>
        <family val="4"/>
        <charset val="136"/>
      </rPr>
      <t>豆干片</t>
    </r>
    <r>
      <rPr>
        <sz val="12"/>
        <rFont val="標楷體"/>
        <family val="4"/>
        <charset val="136"/>
      </rPr>
      <t>.高麗菜</t>
    </r>
    <phoneticPr fontId="3" type="noConversion"/>
  </si>
  <si>
    <r>
      <rPr>
        <sz val="12"/>
        <color rgb="FFFF0000"/>
        <rFont val="標楷體"/>
        <family val="4"/>
        <charset val="136"/>
      </rPr>
      <t>蛋</t>
    </r>
    <r>
      <rPr>
        <sz val="12"/>
        <rFont val="標楷體"/>
        <family val="4"/>
        <charset val="136"/>
      </rPr>
      <t>.絞肉</t>
    </r>
    <phoneticPr fontId="13" type="noConversion"/>
  </si>
  <si>
    <r>
      <t>白蘿蔔.</t>
    </r>
    <r>
      <rPr>
        <sz val="12"/>
        <color rgb="FFFF0000"/>
        <rFont val="標楷體"/>
        <family val="4"/>
        <charset val="136"/>
      </rPr>
      <t>油豆腐</t>
    </r>
    <r>
      <rPr>
        <sz val="12"/>
        <rFont val="標楷體"/>
        <family val="4"/>
        <charset val="136"/>
      </rPr>
      <t>.紅蘿蔔</t>
    </r>
    <phoneticPr fontId="3" type="noConversion"/>
  </si>
  <si>
    <r>
      <t>豬肉.</t>
    </r>
    <r>
      <rPr>
        <sz val="12"/>
        <color rgb="FFFF0000"/>
        <rFont val="標楷體"/>
        <family val="4"/>
        <charset val="136"/>
      </rPr>
      <t>豆干</t>
    </r>
    <r>
      <rPr>
        <sz val="12"/>
        <rFont val="標楷體"/>
        <family val="4"/>
        <charset val="136"/>
      </rPr>
      <t>.筍乾</t>
    </r>
    <phoneticPr fontId="13" type="noConversion"/>
  </si>
  <si>
    <r>
      <t>紫菜.</t>
    </r>
    <r>
      <rPr>
        <sz val="12"/>
        <color rgb="FFFF0000"/>
        <rFont val="標楷體"/>
        <family val="4"/>
        <charset val="136"/>
      </rPr>
      <t>雞蛋</t>
    </r>
    <phoneticPr fontId="13" type="noConversion"/>
  </si>
  <si>
    <r>
      <rPr>
        <sz val="12"/>
        <color rgb="FFFF0000"/>
        <rFont val="標楷體"/>
        <family val="4"/>
        <charset val="136"/>
      </rPr>
      <t>蛋酥</t>
    </r>
    <r>
      <rPr>
        <sz val="12"/>
        <rFont val="標楷體"/>
        <family val="4"/>
        <charset val="136"/>
      </rPr>
      <t>.大白菜</t>
    </r>
    <phoneticPr fontId="13" type="noConversion"/>
  </si>
  <si>
    <r>
      <t>大黃瓜.</t>
    </r>
    <r>
      <rPr>
        <sz val="12"/>
        <color rgb="FFFF0000"/>
        <rFont val="標楷體"/>
        <family val="4"/>
        <charset val="136"/>
      </rPr>
      <t>魚丸</t>
    </r>
    <phoneticPr fontId="3" type="noConversion"/>
  </si>
  <si>
    <r>
      <rPr>
        <sz val="12"/>
        <color rgb="FFFF0000"/>
        <rFont val="標楷體"/>
        <family val="4"/>
        <charset val="136"/>
      </rPr>
      <t>魚丁</t>
    </r>
    <r>
      <rPr>
        <sz val="12"/>
        <rFont val="標楷體"/>
        <family val="4"/>
        <charset val="136"/>
      </rPr>
      <t>,洋蔥</t>
    </r>
    <phoneticPr fontId="13" type="noConversion"/>
  </si>
  <si>
    <r>
      <t>番茄.</t>
    </r>
    <r>
      <rPr>
        <sz val="12"/>
        <color rgb="FFFF0000"/>
        <rFont val="標楷體"/>
        <family val="4"/>
        <charset val="136"/>
      </rPr>
      <t>蛋</t>
    </r>
    <phoneticPr fontId="13" type="noConversion"/>
  </si>
  <si>
    <r>
      <t>豆干片.芹菜.</t>
    </r>
    <r>
      <rPr>
        <sz val="12"/>
        <color rgb="FFFF0000"/>
        <rFont val="標楷體"/>
        <family val="4"/>
        <charset val="136"/>
      </rPr>
      <t>乾魷魚</t>
    </r>
    <r>
      <rPr>
        <sz val="12"/>
        <rFont val="標楷體"/>
        <family val="4"/>
        <charset val="136"/>
      </rPr>
      <t>.肉絲</t>
    </r>
    <phoneticPr fontId="13" type="noConversion"/>
  </si>
  <si>
    <r>
      <t>洋芋.肉絲.玉米.</t>
    </r>
    <r>
      <rPr>
        <sz val="12"/>
        <color rgb="FFFF0000"/>
        <rFont val="標楷體"/>
        <family val="4"/>
        <charset val="136"/>
      </rPr>
      <t>起司粉</t>
    </r>
    <phoneticPr fontId="13" type="noConversion"/>
  </si>
  <si>
    <r>
      <t>年糕.高麗菜.</t>
    </r>
    <r>
      <rPr>
        <sz val="12"/>
        <color rgb="FFFF0000"/>
        <rFont val="標楷體"/>
        <family val="4"/>
        <charset val="136"/>
      </rPr>
      <t>起司</t>
    </r>
    <phoneticPr fontId="13" type="noConversion"/>
  </si>
  <si>
    <r>
      <rPr>
        <sz val="12"/>
        <color rgb="FFFF0000"/>
        <rFont val="標楷體"/>
        <family val="4"/>
        <charset val="136"/>
      </rPr>
      <t>豆腐</t>
    </r>
    <r>
      <rPr>
        <sz val="12"/>
        <rFont val="標楷體"/>
        <family val="4"/>
        <charset val="136"/>
      </rPr>
      <t>.素絞肉</t>
    </r>
    <phoneticPr fontId="3" type="noConversion"/>
  </si>
  <si>
    <r>
      <t>素絞肉.香菇.</t>
    </r>
    <r>
      <rPr>
        <sz val="12"/>
        <color rgb="FFFF0000"/>
        <rFont val="標楷體"/>
        <family val="4"/>
        <charset val="136"/>
      </rPr>
      <t>碎豆干</t>
    </r>
    <phoneticPr fontId="3" type="noConversion"/>
  </si>
  <si>
    <r>
      <t>梅干菜.</t>
    </r>
    <r>
      <rPr>
        <sz val="12"/>
        <color rgb="FFFF0000"/>
        <rFont val="標楷體"/>
        <family val="4"/>
        <charset val="136"/>
      </rPr>
      <t>豆干</t>
    </r>
    <phoneticPr fontId="3" type="noConversion"/>
  </si>
  <si>
    <r>
      <rPr>
        <sz val="12"/>
        <color rgb="FFFF0000"/>
        <rFont val="標楷體"/>
        <family val="4"/>
        <charset val="136"/>
      </rPr>
      <t>豆干</t>
    </r>
    <r>
      <rPr>
        <sz val="12"/>
        <rFont val="標楷體"/>
        <family val="4"/>
        <charset val="136"/>
      </rPr>
      <t>絞碎.素絞肉.小黃瓜</t>
    </r>
    <phoneticPr fontId="13" type="noConversion"/>
  </si>
  <si>
    <r>
      <rPr>
        <sz val="12"/>
        <color rgb="FFFF0000"/>
        <rFont val="標楷體"/>
        <family val="4"/>
        <charset val="136"/>
      </rPr>
      <t>黑豆干</t>
    </r>
    <r>
      <rPr>
        <sz val="12"/>
        <rFont val="標楷體"/>
        <family val="4"/>
        <charset val="136"/>
      </rPr>
      <t>.九層塔</t>
    </r>
    <phoneticPr fontId="13" type="noConversion"/>
  </si>
  <si>
    <r>
      <rPr>
        <sz val="12"/>
        <color rgb="FFFF0000"/>
        <rFont val="標楷體"/>
        <family val="4"/>
        <charset val="136"/>
      </rPr>
      <t>蛋</t>
    </r>
    <r>
      <rPr>
        <sz val="12"/>
        <rFont val="標楷體"/>
        <family val="4"/>
        <charset val="136"/>
      </rPr>
      <t>.香菇</t>
    </r>
    <phoneticPr fontId="13" type="noConversion"/>
  </si>
  <si>
    <r>
      <rPr>
        <sz val="12"/>
        <color rgb="FFFF0000"/>
        <rFont val="標楷體"/>
        <family val="4"/>
        <charset val="136"/>
      </rPr>
      <t>豆干</t>
    </r>
    <r>
      <rPr>
        <sz val="12"/>
        <rFont val="標楷體"/>
        <family val="4"/>
        <charset val="136"/>
      </rPr>
      <t>.筍乾</t>
    </r>
    <phoneticPr fontId="13" type="noConversion"/>
  </si>
  <si>
    <r>
      <rPr>
        <sz val="12"/>
        <color rgb="FFFF0000"/>
        <rFont val="標楷體"/>
        <family val="4"/>
        <charset val="136"/>
      </rPr>
      <t>豆腐</t>
    </r>
    <r>
      <rPr>
        <sz val="12"/>
        <rFont val="標楷體"/>
        <family val="4"/>
        <charset val="136"/>
      </rPr>
      <t>.大白菜</t>
    </r>
    <phoneticPr fontId="13" type="noConversion"/>
  </si>
  <si>
    <r>
      <rPr>
        <sz val="12"/>
        <color rgb="FFFF0000"/>
        <rFont val="標楷體"/>
        <family val="4"/>
        <charset val="136"/>
      </rPr>
      <t>豆腐</t>
    </r>
    <r>
      <rPr>
        <sz val="12"/>
        <rFont val="標楷體"/>
        <family val="4"/>
        <charset val="136"/>
      </rPr>
      <t>.蔬菜</t>
    </r>
    <phoneticPr fontId="3" type="noConversion"/>
  </si>
  <si>
    <r>
      <rPr>
        <sz val="12"/>
        <color rgb="FFFF0000"/>
        <rFont val="標楷體"/>
        <family val="4"/>
        <charset val="136"/>
      </rPr>
      <t>豆干</t>
    </r>
    <r>
      <rPr>
        <sz val="12"/>
        <rFont val="標楷體"/>
        <family val="4"/>
        <charset val="136"/>
      </rPr>
      <t>.結頭菜</t>
    </r>
    <phoneticPr fontId="3" type="noConversion"/>
  </si>
  <si>
    <r>
      <rPr>
        <sz val="12"/>
        <color rgb="FFFF0000"/>
        <rFont val="標楷體"/>
        <family val="4"/>
        <charset val="136"/>
      </rPr>
      <t>豆干片</t>
    </r>
    <r>
      <rPr>
        <sz val="12"/>
        <rFont val="標楷體"/>
        <family val="4"/>
        <charset val="136"/>
      </rPr>
      <t>.芹菜</t>
    </r>
    <phoneticPr fontId="13" type="noConversion"/>
  </si>
  <si>
    <t>刈薯.素肉骨茶包</t>
    <phoneticPr fontId="3" type="noConversion"/>
  </si>
  <si>
    <t>素豆腸.蘿蔔.番茄</t>
    <phoneticPr fontId="13" type="noConversion"/>
  </si>
  <si>
    <r>
      <t>素泡菜.</t>
    </r>
    <r>
      <rPr>
        <sz val="12"/>
        <color rgb="FFFF0000"/>
        <rFont val="標楷體"/>
        <family val="4"/>
        <charset val="136"/>
      </rPr>
      <t>豆包</t>
    </r>
    <r>
      <rPr>
        <sz val="12"/>
        <rFont val="標楷體"/>
        <family val="4"/>
        <charset val="136"/>
      </rPr>
      <t>.大白菜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</si>
</sst>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/d;@"/>
    <numFmt numFmtId="178" formatCode="0_);[Red]\(0\)"/>
  </numFmts>
  <fonts count="46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Microsoft YaHei"/>
      <family val="2"/>
      <charset val="136"/>
    </font>
    <font>
      <sz val="14"/>
      <name val="Arial"/>
      <family val="2"/>
    </font>
    <font>
      <sz val="12"/>
      <color indexed="8"/>
      <name val="Microsoft YaHei"/>
      <family val="2"/>
      <charset val="136"/>
    </font>
    <font>
      <sz val="11"/>
      <name val="Arial"/>
      <family val="2"/>
    </font>
    <font>
      <sz val="11"/>
      <name val="標楷體"/>
      <family val="4"/>
      <charset val="136"/>
    </font>
    <font>
      <sz val="12"/>
      <name val="Arial"/>
      <family val="2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Microsoft YaHei"/>
      <family val="2"/>
    </font>
    <font>
      <b/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0"/>
      <name val="Arial"/>
      <family val="2"/>
    </font>
    <font>
      <b/>
      <sz val="11"/>
      <name val="Arial"/>
      <family val="4"/>
      <charset val="136"/>
    </font>
    <font>
      <b/>
      <sz val="18"/>
      <name val="標楷體"/>
      <family val="4"/>
      <charset val="136"/>
    </font>
    <font>
      <b/>
      <sz val="20"/>
      <name val="標楷體"/>
      <family val="4"/>
      <charset val="136"/>
    </font>
    <font>
      <sz val="18"/>
      <name val="標楷體"/>
      <family val="4"/>
      <charset val="136"/>
    </font>
    <font>
      <sz val="16"/>
      <name val="標楷體"/>
      <family val="4"/>
      <charset val="136"/>
    </font>
    <font>
      <b/>
      <sz val="18"/>
      <name val="Arial"/>
      <family val="4"/>
      <charset val="136"/>
    </font>
    <font>
      <b/>
      <sz val="36"/>
      <name val="華康儷特圓(P)"/>
      <family val="2"/>
      <charset val="136"/>
    </font>
    <font>
      <b/>
      <sz val="14"/>
      <name val="華康儷特圓"/>
      <family val="3"/>
      <charset val="136"/>
    </font>
    <font>
      <sz val="12"/>
      <name val="新細明體"/>
      <family val="1"/>
      <charset val="136"/>
      <scheme val="minor"/>
    </font>
    <font>
      <sz val="18"/>
      <name val="新細明體"/>
      <family val="1"/>
      <charset val="136"/>
    </font>
    <font>
      <sz val="18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rial"/>
      <family val="2"/>
    </font>
    <font>
      <b/>
      <sz val="9"/>
      <name val="標楷體"/>
      <family val="4"/>
      <charset val="136"/>
    </font>
    <font>
      <sz val="9"/>
      <name val="標楷體"/>
      <family val="4"/>
      <charset val="136"/>
    </font>
    <font>
      <b/>
      <sz val="10"/>
      <name val="標楷體"/>
      <family val="4"/>
      <charset val="136"/>
    </font>
    <font>
      <sz val="12"/>
      <name val="新細明體"/>
      <family val="2"/>
      <charset val="136"/>
      <scheme val="minor"/>
    </font>
    <font>
      <b/>
      <sz val="16"/>
      <name val="華康儷特圓"/>
      <family val="3"/>
      <charset val="136"/>
    </font>
    <font>
      <b/>
      <sz val="16"/>
      <name val="Arial"/>
      <family val="2"/>
    </font>
    <font>
      <b/>
      <sz val="16"/>
      <name val="標楷體"/>
      <family val="4"/>
      <charset val="136"/>
    </font>
    <font>
      <b/>
      <sz val="16"/>
      <name val="Arial"/>
      <family val="4"/>
      <charset val="136"/>
    </font>
    <font>
      <sz val="12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8"/>
      <color indexed="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 applyBorder="0" applyProtection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/>
    <xf numFmtId="0" fontId="6" fillId="0" borderId="0">
      <alignment vertical="center"/>
    </xf>
    <xf numFmtId="0" fontId="1" fillId="0" borderId="0" applyBorder="0" applyProtection="0">
      <alignment vertical="center"/>
    </xf>
    <xf numFmtId="0" fontId="18" fillId="0" borderId="0">
      <alignment vertical="center"/>
    </xf>
    <xf numFmtId="0" fontId="1" fillId="0" borderId="0" applyBorder="0" applyProtection="0">
      <alignment vertical="center"/>
    </xf>
    <xf numFmtId="0" fontId="14" fillId="0" borderId="0"/>
  </cellStyleXfs>
  <cellXfs count="217">
    <xf numFmtId="0" fontId="0" fillId="0" borderId="0" xfId="0">
      <alignment vertical="center"/>
    </xf>
    <xf numFmtId="0" fontId="5" fillId="2" borderId="0" xfId="1" applyFont="1" applyFill="1" applyBorder="1" applyAlignment="1" applyProtection="1">
      <alignment vertical="center" shrinkToFit="1"/>
    </xf>
    <xf numFmtId="0" fontId="5" fillId="2" borderId="0" xfId="2" applyFont="1" applyFill="1" applyAlignment="1">
      <alignment vertical="center" shrinkToFit="1"/>
    </xf>
    <xf numFmtId="0" fontId="9" fillId="2" borderId="0" xfId="2" applyFont="1" applyFill="1" applyAlignment="1">
      <alignment vertical="center" shrinkToFit="1"/>
    </xf>
    <xf numFmtId="0" fontId="7" fillId="2" borderId="0" xfId="2" applyFont="1" applyFill="1" applyAlignment="1">
      <alignment vertical="center" shrinkToFit="1"/>
    </xf>
    <xf numFmtId="178" fontId="19" fillId="2" borderId="0" xfId="2" applyNumberFormat="1" applyFont="1" applyFill="1">
      <alignment vertical="center"/>
    </xf>
    <xf numFmtId="0" fontId="19" fillId="2" borderId="0" xfId="2" applyFont="1" applyFill="1">
      <alignment vertical="center"/>
    </xf>
    <xf numFmtId="177" fontId="23" fillId="3" borderId="20" xfId="5" applyNumberFormat="1" applyFont="1" applyFill="1" applyBorder="1" applyAlignment="1">
      <alignment horizontal="center" vertical="center" shrinkToFit="1"/>
    </xf>
    <xf numFmtId="177" fontId="12" fillId="3" borderId="13" xfId="5" applyNumberFormat="1" applyFont="1" applyFill="1" applyBorder="1" applyAlignment="1">
      <alignment horizontal="center" vertical="center" shrinkToFit="1"/>
    </xf>
    <xf numFmtId="177" fontId="24" fillId="4" borderId="24" xfId="1" applyNumberFormat="1" applyFont="1" applyFill="1" applyBorder="1" applyAlignment="1">
      <alignment horizontal="center" vertical="top" wrapText="1"/>
    </xf>
    <xf numFmtId="177" fontId="23" fillId="4" borderId="16" xfId="1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shrinkToFit="1"/>
    </xf>
    <xf numFmtId="177" fontId="12" fillId="0" borderId="13" xfId="5" applyNumberFormat="1" applyFont="1" applyBorder="1" applyAlignment="1">
      <alignment horizontal="center" vertical="center" shrinkToFit="1"/>
    </xf>
    <xf numFmtId="0" fontId="22" fillId="0" borderId="17" xfId="1" applyFont="1" applyBorder="1" applyAlignment="1" applyProtection="1">
      <alignment horizontal="left" vertical="center" shrinkToFit="1"/>
    </xf>
    <xf numFmtId="0" fontId="12" fillId="0" borderId="17" xfId="1" applyFont="1" applyBorder="1" applyAlignment="1" applyProtection="1">
      <alignment horizontal="left" vertical="center" shrinkToFit="1"/>
    </xf>
    <xf numFmtId="0" fontId="27" fillId="2" borderId="30" xfId="8" applyFont="1" applyFill="1" applyBorder="1" applyAlignment="1">
      <alignment horizontal="left" vertical="center"/>
    </xf>
    <xf numFmtId="0" fontId="20" fillId="0" borderId="31" xfId="8" applyFont="1" applyBorder="1" applyAlignment="1">
      <alignment horizontal="left" vertical="center"/>
    </xf>
    <xf numFmtId="0" fontId="25" fillId="0" borderId="31" xfId="8" applyFont="1" applyBorder="1" applyAlignment="1">
      <alignment horizontal="left" vertical="center"/>
    </xf>
    <xf numFmtId="0" fontId="14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2" borderId="0" xfId="1" applyFont="1" applyFill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horizontal="center" vertical="center" shrinkToFit="1"/>
    </xf>
    <xf numFmtId="0" fontId="11" fillId="0" borderId="0" xfId="1" applyFont="1" applyBorder="1" applyAlignment="1" applyProtection="1">
      <alignment horizontal="center" vertical="center" shrinkToFit="1"/>
    </xf>
    <xf numFmtId="0" fontId="23" fillId="0" borderId="0" xfId="1" applyFont="1" applyBorder="1" applyAlignment="1" applyProtection="1">
      <alignment horizontal="center" vertical="center" shrinkToFit="1"/>
    </xf>
    <xf numFmtId="176" fontId="5" fillId="0" borderId="0" xfId="1" applyNumberFormat="1" applyFont="1" applyBorder="1" applyAlignment="1" applyProtection="1">
      <alignment horizontal="center" vertical="center" shrinkToFit="1"/>
    </xf>
    <xf numFmtId="0" fontId="22" fillId="0" borderId="9" xfId="1" applyFont="1" applyBorder="1" applyAlignment="1" applyProtection="1">
      <alignment horizontal="center" vertical="center" shrinkToFit="1"/>
    </xf>
    <xf numFmtId="0" fontId="22" fillId="0" borderId="17" xfId="1" applyFont="1" applyBorder="1" applyAlignment="1" applyProtection="1">
      <alignment horizontal="center" vertical="center" shrinkToFit="1"/>
    </xf>
    <xf numFmtId="0" fontId="22" fillId="3" borderId="17" xfId="1" applyFont="1" applyFill="1" applyBorder="1" applyAlignment="1" applyProtection="1">
      <alignment horizontal="center" vertical="center" shrinkToFit="1"/>
    </xf>
    <xf numFmtId="0" fontId="12" fillId="3" borderId="11" xfId="1" applyFont="1" applyFill="1" applyBorder="1" applyAlignment="1" applyProtection="1">
      <alignment horizontal="center" vertical="center" shrinkToFit="1"/>
    </xf>
    <xf numFmtId="0" fontId="22" fillId="0" borderId="18" xfId="6" applyFont="1" applyBorder="1" applyAlignment="1">
      <alignment horizontal="center" vertical="center" shrinkToFit="1"/>
    </xf>
    <xf numFmtId="0" fontId="12" fillId="0" borderId="11" xfId="6" applyFont="1" applyBorder="1" applyAlignment="1">
      <alignment horizontal="center" vertical="center" shrinkToFit="1"/>
    </xf>
    <xf numFmtId="0" fontId="22" fillId="0" borderId="17" xfId="6" applyFont="1" applyBorder="1" applyAlignment="1">
      <alignment horizontal="center" vertical="center" shrinkToFit="1"/>
    </xf>
    <xf numFmtId="0" fontId="12" fillId="0" borderId="17" xfId="1" applyFont="1" applyBorder="1" applyAlignment="1" applyProtection="1">
      <alignment horizontal="center" vertical="center" shrinkToFit="1"/>
    </xf>
    <xf numFmtId="0" fontId="7" fillId="0" borderId="0" xfId="1" applyFont="1" applyBorder="1" applyAlignment="1" applyProtection="1">
      <alignment horizontal="center" vertical="center" shrinkToFit="1"/>
    </xf>
    <xf numFmtId="177" fontId="31" fillId="2" borderId="20" xfId="1" applyNumberFormat="1" applyFont="1" applyFill="1" applyBorder="1" applyAlignment="1">
      <alignment horizontal="center" vertical="center" wrapText="1"/>
    </xf>
    <xf numFmtId="0" fontId="31" fillId="0" borderId="17" xfId="1" applyFont="1" applyBorder="1" applyAlignment="1" applyProtection="1">
      <alignment horizontal="center" vertical="center" shrinkToFit="1"/>
    </xf>
    <xf numFmtId="0" fontId="32" fillId="2" borderId="0" xfId="1" applyFont="1" applyFill="1" applyBorder="1" applyAlignment="1" applyProtection="1">
      <alignment vertical="center" shrinkToFit="1"/>
    </xf>
    <xf numFmtId="177" fontId="31" fillId="2" borderId="20" xfId="5" applyNumberFormat="1" applyFont="1" applyFill="1" applyBorder="1" applyAlignment="1">
      <alignment horizontal="center" vertical="center" shrinkToFit="1"/>
    </xf>
    <xf numFmtId="0" fontId="31" fillId="0" borderId="18" xfId="1" applyFont="1" applyBorder="1" applyAlignment="1" applyProtection="1">
      <alignment horizontal="center" vertical="center" shrinkToFit="1"/>
    </xf>
    <xf numFmtId="0" fontId="31" fillId="2" borderId="0" xfId="1" applyFont="1" applyFill="1" applyBorder="1" applyAlignment="1" applyProtection="1">
      <alignment vertical="center" shrinkToFit="1"/>
    </xf>
    <xf numFmtId="177" fontId="31" fillId="3" borderId="20" xfId="5" applyNumberFormat="1" applyFont="1" applyFill="1" applyBorder="1" applyAlignment="1">
      <alignment horizontal="center" vertical="center" shrinkToFit="1"/>
    </xf>
    <xf numFmtId="0" fontId="31" fillId="3" borderId="18" xfId="1" applyFont="1" applyFill="1" applyBorder="1" applyAlignment="1" applyProtection="1">
      <alignment horizontal="center" vertical="center" shrinkToFit="1"/>
    </xf>
    <xf numFmtId="0" fontId="32" fillId="2" borderId="0" xfId="2" applyFont="1" applyFill="1" applyAlignment="1">
      <alignment vertical="center" shrinkToFit="1"/>
    </xf>
    <xf numFmtId="177" fontId="31" fillId="2" borderId="7" xfId="1" applyNumberFormat="1" applyFont="1" applyFill="1" applyBorder="1" applyAlignment="1">
      <alignment horizontal="center" vertical="center" wrapText="1"/>
    </xf>
    <xf numFmtId="0" fontId="31" fillId="0" borderId="22" xfId="1" applyFont="1" applyBorder="1" applyAlignment="1" applyProtection="1">
      <alignment horizontal="center" vertical="center" shrinkToFit="1"/>
    </xf>
    <xf numFmtId="177" fontId="31" fillId="2" borderId="16" xfId="5" applyNumberFormat="1" applyFont="1" applyFill="1" applyBorder="1" applyAlignment="1">
      <alignment horizontal="center" vertical="center" shrinkToFit="1"/>
    </xf>
    <xf numFmtId="0" fontId="8" fillId="2" borderId="1" xfId="1" applyFont="1" applyFill="1" applyBorder="1" applyAlignment="1" applyProtection="1">
      <alignment horizontal="center" vertical="center" shrinkToFit="1"/>
    </xf>
    <xf numFmtId="0" fontId="24" fillId="0" borderId="2" xfId="1" applyFont="1" applyBorder="1" applyAlignment="1" applyProtection="1">
      <alignment horizontal="center" vertical="center" shrinkToFit="1"/>
    </xf>
    <xf numFmtId="0" fontId="10" fillId="2" borderId="0" xfId="1" applyFont="1" applyFill="1" applyBorder="1" applyAlignment="1" applyProtection="1">
      <alignment vertical="center" shrinkToFit="1"/>
    </xf>
    <xf numFmtId="0" fontId="10" fillId="2" borderId="0" xfId="2" applyFont="1" applyFill="1" applyAlignment="1">
      <alignment vertical="center" shrinkToFit="1"/>
    </xf>
    <xf numFmtId="0" fontId="24" fillId="0" borderId="1" xfId="1" applyFont="1" applyBorder="1" applyAlignment="1" applyProtection="1">
      <alignment horizontal="center" vertical="center" shrinkToFit="1"/>
    </xf>
    <xf numFmtId="0" fontId="24" fillId="0" borderId="4" xfId="1" applyFont="1" applyBorder="1" applyAlignment="1" applyProtection="1">
      <alignment horizontal="center" vertical="center" shrinkToFit="1"/>
    </xf>
    <xf numFmtId="0" fontId="24" fillId="2" borderId="0" xfId="1" applyFont="1" applyFill="1" applyBorder="1" applyAlignment="1" applyProtection="1">
      <alignment vertical="center" shrinkToFit="1"/>
    </xf>
    <xf numFmtId="0" fontId="24" fillId="2" borderId="0" xfId="2" applyFont="1" applyFill="1" applyAlignment="1">
      <alignment vertical="center" shrinkToFit="1"/>
    </xf>
    <xf numFmtId="176" fontId="24" fillId="2" borderId="6" xfId="2" applyNumberFormat="1" applyFont="1" applyFill="1" applyBorder="1" applyAlignment="1">
      <alignment vertical="center" shrinkToFit="1"/>
    </xf>
    <xf numFmtId="0" fontId="19" fillId="0" borderId="0" xfId="9" applyFont="1" applyBorder="1" applyAlignment="1">
      <alignment horizontal="left" vertical="center" wrapText="1" shrinkToFit="1"/>
    </xf>
    <xf numFmtId="0" fontId="19" fillId="0" borderId="29" xfId="8" applyFont="1" applyBorder="1" applyAlignment="1">
      <alignment horizontal="left" vertical="center" wrapText="1" shrinkToFit="1"/>
    </xf>
    <xf numFmtId="0" fontId="21" fillId="0" borderId="31" xfId="8" applyFont="1" applyBorder="1" applyAlignment="1">
      <alignment horizontal="left" vertical="center" shrinkToFit="1"/>
    </xf>
    <xf numFmtId="0" fontId="16" fillId="0" borderId="31" xfId="8" applyFont="1" applyBorder="1" applyAlignment="1">
      <alignment horizontal="left" vertical="center" shrinkToFit="1"/>
    </xf>
    <xf numFmtId="0" fontId="19" fillId="0" borderId="31" xfId="8" applyFont="1" applyBorder="1" applyAlignment="1">
      <alignment horizontal="left" vertical="center" wrapText="1" shrinkToFit="1"/>
    </xf>
    <xf numFmtId="0" fontId="19" fillId="0" borderId="32" xfId="8" applyFont="1" applyBorder="1" applyAlignment="1">
      <alignment horizontal="left" vertical="center" wrapText="1" shrinkToFit="1"/>
    </xf>
    <xf numFmtId="178" fontId="33" fillId="2" borderId="0" xfId="1" applyNumberFormat="1" applyFont="1" applyFill="1" applyBorder="1">
      <alignment vertical="center"/>
    </xf>
    <xf numFmtId="0" fontId="34" fillId="2" borderId="0" xfId="2" applyFont="1" applyFill="1" applyAlignment="1"/>
    <xf numFmtId="178" fontId="35" fillId="2" borderId="0" xfId="2" applyNumberFormat="1" applyFont="1" applyFill="1">
      <alignment vertical="center"/>
    </xf>
    <xf numFmtId="0" fontId="35" fillId="2" borderId="0" xfId="2" applyFont="1" applyFill="1">
      <alignment vertical="center"/>
    </xf>
    <xf numFmtId="177" fontId="12" fillId="0" borderId="24" xfId="1" applyNumberFormat="1" applyFont="1" applyBorder="1" applyAlignment="1">
      <alignment horizontal="center" vertical="top" wrapText="1"/>
    </xf>
    <xf numFmtId="0" fontId="9" fillId="2" borderId="0" xfId="1" applyFont="1" applyFill="1" applyBorder="1" applyAlignment="1" applyProtection="1">
      <alignment vertical="center" shrinkToFit="1"/>
    </xf>
    <xf numFmtId="177" fontId="12" fillId="0" borderId="13" xfId="1" applyNumberFormat="1" applyFont="1" applyBorder="1" applyAlignment="1">
      <alignment horizontal="center" vertical="top" wrapText="1"/>
    </xf>
    <xf numFmtId="0" fontId="9" fillId="2" borderId="0" xfId="1" applyFont="1" applyFill="1" applyBorder="1" applyAlignment="1" applyProtection="1">
      <alignment horizontal="left" vertical="center" shrinkToFit="1"/>
    </xf>
    <xf numFmtId="0" fontId="16" fillId="2" borderId="0" xfId="1" applyFont="1" applyFill="1" applyBorder="1" applyAlignment="1" applyProtection="1">
      <alignment vertical="center" shrinkToFit="1"/>
    </xf>
    <xf numFmtId="177" fontId="12" fillId="0" borderId="16" xfId="1" applyNumberFormat="1" applyFont="1" applyBorder="1" applyAlignment="1">
      <alignment horizontal="center" vertical="top" wrapText="1"/>
    </xf>
    <xf numFmtId="177" fontId="12" fillId="0" borderId="16" xfId="5" applyNumberFormat="1" applyFont="1" applyBorder="1" applyAlignment="1">
      <alignment horizontal="center" vertical="center" shrinkToFit="1"/>
    </xf>
    <xf numFmtId="177" fontId="31" fillId="0" borderId="20" xfId="1" applyNumberFormat="1" applyFont="1" applyBorder="1" applyAlignment="1">
      <alignment horizontal="center" vertical="center" wrapText="1"/>
    </xf>
    <xf numFmtId="177" fontId="31" fillId="0" borderId="7" xfId="1" applyNumberFormat="1" applyFont="1" applyBorder="1" applyAlignment="1">
      <alignment horizontal="center" vertical="center" wrapText="1"/>
    </xf>
    <xf numFmtId="177" fontId="31" fillId="0" borderId="20" xfId="5" applyNumberFormat="1" applyFont="1" applyBorder="1" applyAlignment="1">
      <alignment horizontal="center" vertical="center" shrinkToFit="1"/>
    </xf>
    <xf numFmtId="177" fontId="31" fillId="0" borderId="16" xfId="5" applyNumberFormat="1" applyFont="1" applyBorder="1" applyAlignment="1">
      <alignment horizontal="center" vertical="center" shrinkToFit="1"/>
    </xf>
    <xf numFmtId="177" fontId="12" fillId="2" borderId="24" xfId="1" applyNumberFormat="1" applyFont="1" applyFill="1" applyBorder="1" applyAlignment="1">
      <alignment horizontal="center" vertical="top" wrapText="1"/>
    </xf>
    <xf numFmtId="177" fontId="12" fillId="2" borderId="13" xfId="1" applyNumberFormat="1" applyFont="1" applyFill="1" applyBorder="1" applyAlignment="1">
      <alignment horizontal="center" vertical="top" wrapText="1"/>
    </xf>
    <xf numFmtId="177" fontId="12" fillId="2" borderId="13" xfId="5" applyNumberFormat="1" applyFont="1" applyFill="1" applyBorder="1" applyAlignment="1">
      <alignment horizontal="center" vertical="center" shrinkToFit="1"/>
    </xf>
    <xf numFmtId="177" fontId="12" fillId="2" borderId="16" xfId="1" applyNumberFormat="1" applyFont="1" applyFill="1" applyBorder="1" applyAlignment="1">
      <alignment horizontal="center" vertical="top" wrapText="1"/>
    </xf>
    <xf numFmtId="177" fontId="12" fillId="2" borderId="16" xfId="5" applyNumberFormat="1" applyFont="1" applyFill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22" fillId="0" borderId="22" xfId="1" applyFont="1" applyBorder="1" applyAlignment="1" applyProtection="1">
      <alignment horizontal="center" vertical="center" shrinkToFit="1"/>
    </xf>
    <xf numFmtId="0" fontId="22" fillId="0" borderId="0" xfId="1" applyFont="1" applyBorder="1" applyAlignment="1" applyProtection="1">
      <alignment horizontal="center" vertical="center" shrinkToFit="1"/>
    </xf>
    <xf numFmtId="0" fontId="31" fillId="0" borderId="0" xfId="1" applyFont="1" applyBorder="1" applyAlignment="1" applyProtection="1">
      <alignment horizontal="center" vertical="center" shrinkToFit="1"/>
    </xf>
    <xf numFmtId="0" fontId="12" fillId="0" borderId="0" xfId="1" applyFont="1" applyBorder="1" applyAlignment="1" applyProtection="1">
      <alignment horizontal="center" vertical="center" shrinkToFit="1"/>
    </xf>
    <xf numFmtId="0" fontId="22" fillId="2" borderId="17" xfId="1" applyFont="1" applyFill="1" applyBorder="1" applyAlignment="1" applyProtection="1">
      <alignment horizontal="center" vertical="center" shrinkToFit="1"/>
    </xf>
    <xf numFmtId="0" fontId="31" fillId="2" borderId="17" xfId="1" applyFont="1" applyFill="1" applyBorder="1" applyAlignment="1" applyProtection="1">
      <alignment horizontal="center" vertical="center" shrinkToFit="1"/>
    </xf>
    <xf numFmtId="0" fontId="31" fillId="2" borderId="18" xfId="1" applyFont="1" applyFill="1" applyBorder="1" applyAlignment="1" applyProtection="1">
      <alignment horizontal="center" vertical="center" shrinkToFit="1"/>
    </xf>
    <xf numFmtId="0" fontId="12" fillId="2" borderId="11" xfId="1" applyFont="1" applyFill="1" applyBorder="1" applyAlignment="1" applyProtection="1">
      <alignment horizontal="center" vertical="center" shrinkToFit="1"/>
    </xf>
    <xf numFmtId="0" fontId="12" fillId="2" borderId="21" xfId="1" applyFont="1" applyFill="1" applyBorder="1" applyAlignment="1" applyProtection="1">
      <alignment horizontal="center" vertical="center" shrinkToFit="1"/>
    </xf>
    <xf numFmtId="0" fontId="31" fillId="2" borderId="22" xfId="1" applyFont="1" applyFill="1" applyBorder="1" applyAlignment="1" applyProtection="1">
      <alignment horizontal="center" vertical="center" shrinkToFit="1"/>
    </xf>
    <xf numFmtId="0" fontId="22" fillId="2" borderId="9" xfId="1" applyFont="1" applyFill="1" applyBorder="1" applyAlignment="1" applyProtection="1">
      <alignment horizontal="center" vertical="center" shrinkToFit="1"/>
    </xf>
    <xf numFmtId="0" fontId="31" fillId="2" borderId="17" xfId="1" applyFont="1" applyFill="1" applyBorder="1" applyAlignment="1" applyProtection="1">
      <alignment horizontal="center" vertical="center" wrapText="1" shrinkToFit="1"/>
    </xf>
    <xf numFmtId="0" fontId="12" fillId="2" borderId="17" xfId="1" applyFont="1" applyFill="1" applyBorder="1" applyAlignment="1" applyProtection="1">
      <alignment horizontal="center" vertical="center" shrinkToFit="1"/>
    </xf>
    <xf numFmtId="0" fontId="22" fillId="3" borderId="18" xfId="1" applyFont="1" applyFill="1" applyBorder="1" applyAlignment="1" applyProtection="1">
      <alignment horizontal="center" vertical="center" wrapText="1" shrinkToFit="1"/>
    </xf>
    <xf numFmtId="0" fontId="38" fillId="0" borderId="0" xfId="9" applyFont="1" applyBorder="1" applyAlignment="1">
      <alignment horizontal="left" vertical="center" wrapText="1" shrinkToFit="1"/>
    </xf>
    <xf numFmtId="0" fontId="37" fillId="0" borderId="30" xfId="8" applyFont="1" applyBorder="1" applyAlignment="1">
      <alignment horizontal="left" vertical="center"/>
    </xf>
    <xf numFmtId="0" fontId="40" fillId="0" borderId="31" xfId="8" applyFont="1" applyBorder="1" applyAlignment="1">
      <alignment horizontal="left" vertical="center"/>
    </xf>
    <xf numFmtId="0" fontId="39" fillId="0" borderId="31" xfId="8" applyFont="1" applyBorder="1" applyAlignment="1">
      <alignment horizontal="left" vertical="center" shrinkToFit="1"/>
    </xf>
    <xf numFmtId="0" fontId="38" fillId="0" borderId="31" xfId="8" applyFont="1" applyBorder="1" applyAlignment="1">
      <alignment horizontal="left" vertical="center" wrapText="1" shrinkToFit="1"/>
    </xf>
    <xf numFmtId="177" fontId="31" fillId="0" borderId="16" xfId="1" applyNumberFormat="1" applyFont="1" applyBorder="1" applyAlignment="1">
      <alignment horizontal="center" vertical="center" wrapText="1"/>
    </xf>
    <xf numFmtId="0" fontId="22" fillId="0" borderId="18" xfId="1" applyFont="1" applyBorder="1" applyAlignment="1" applyProtection="1">
      <alignment horizontal="center" vertical="center" shrinkToFit="1"/>
    </xf>
    <xf numFmtId="0" fontId="12" fillId="0" borderId="11" xfId="1" applyFont="1" applyBorder="1" applyAlignment="1" applyProtection="1">
      <alignment horizontal="center" vertical="center" shrinkToFit="1"/>
    </xf>
    <xf numFmtId="0" fontId="23" fillId="0" borderId="17" xfId="1" applyFont="1" applyBorder="1" applyAlignment="1" applyProtection="1">
      <alignment horizontal="center" vertical="center" shrinkToFit="1"/>
    </xf>
    <xf numFmtId="0" fontId="12" fillId="0" borderId="21" xfId="1" applyFont="1" applyBorder="1" applyAlignment="1" applyProtection="1">
      <alignment horizontal="center" vertical="center" shrinkToFit="1"/>
    </xf>
    <xf numFmtId="0" fontId="23" fillId="0" borderId="0" xfId="1" applyFont="1" applyBorder="1" applyAlignment="1" applyProtection="1">
      <alignment horizontal="center" vertical="center" shrinkToFit="1"/>
    </xf>
    <xf numFmtId="0" fontId="10" fillId="0" borderId="11" xfId="5" applyFont="1" applyBorder="1" applyAlignment="1">
      <alignment horizontal="center" vertical="center" shrinkToFit="1"/>
    </xf>
    <xf numFmtId="0" fontId="10" fillId="0" borderId="14" xfId="5" applyFont="1" applyBorder="1" applyAlignment="1">
      <alignment horizontal="center" vertical="center" shrinkToFit="1"/>
    </xf>
    <xf numFmtId="0" fontId="23" fillId="0" borderId="0" xfId="1" applyFont="1" applyBorder="1" applyAlignment="1" applyProtection="1">
      <alignment horizontal="center" vertical="center" shrinkToFit="1"/>
    </xf>
    <xf numFmtId="0" fontId="23" fillId="3" borderId="17" xfId="1" applyFont="1" applyFill="1" applyBorder="1" applyAlignment="1" applyProtection="1">
      <alignment horizontal="center" vertical="center" shrinkToFit="1"/>
    </xf>
    <xf numFmtId="0" fontId="23" fillId="3" borderId="11" xfId="1" applyFont="1" applyFill="1" applyBorder="1" applyAlignment="1" applyProtection="1">
      <alignment horizontal="center" vertical="center" shrinkToFit="1"/>
    </xf>
    <xf numFmtId="0" fontId="23" fillId="3" borderId="11" xfId="1" applyFont="1" applyFill="1" applyBorder="1" applyAlignment="1">
      <alignment horizontal="center" vertical="center" shrinkToFit="1"/>
    </xf>
    <xf numFmtId="0" fontId="23" fillId="3" borderId="14" xfId="1" applyFont="1" applyFill="1" applyBorder="1" applyAlignment="1">
      <alignment horizontal="center" vertical="center" shrinkToFit="1"/>
    </xf>
    <xf numFmtId="0" fontId="26" fillId="0" borderId="27" xfId="1" applyFont="1" applyBorder="1" applyAlignment="1" applyProtection="1">
      <alignment horizontal="center" vertical="top" shrinkToFit="1"/>
    </xf>
    <xf numFmtId="0" fontId="26" fillId="0" borderId="9" xfId="1" applyFont="1" applyBorder="1" applyAlignment="1" applyProtection="1">
      <alignment horizontal="center" vertical="top" shrinkToFit="1"/>
    </xf>
    <xf numFmtId="0" fontId="26" fillId="0" borderId="10" xfId="1" applyFont="1" applyBorder="1" applyAlignment="1" applyProtection="1">
      <alignment horizontal="center" vertical="top" shrinkToFit="1"/>
    </xf>
    <xf numFmtId="0" fontId="23" fillId="0" borderId="22" xfId="1" applyFont="1" applyBorder="1" applyAlignment="1" applyProtection="1">
      <alignment horizontal="center" vertical="center" shrinkToFit="1"/>
    </xf>
    <xf numFmtId="0" fontId="23" fillId="0" borderId="11" xfId="1" applyFont="1" applyBorder="1" applyAlignment="1" applyProtection="1">
      <alignment horizontal="center" vertical="center" shrinkToFit="1"/>
    </xf>
    <xf numFmtId="0" fontId="23" fillId="0" borderId="17" xfId="1" applyFont="1" applyBorder="1" applyAlignment="1" applyProtection="1">
      <alignment horizontal="center" vertical="center" shrinkToFit="1"/>
    </xf>
    <xf numFmtId="0" fontId="23" fillId="0" borderId="22" xfId="7" applyFont="1" applyBorder="1" applyAlignment="1">
      <alignment horizontal="center" vertical="center" wrapText="1"/>
    </xf>
    <xf numFmtId="0" fontId="23" fillId="0" borderId="11" xfId="7" applyFont="1" applyBorder="1" applyAlignment="1">
      <alignment horizontal="center" vertical="center" wrapText="1"/>
    </xf>
    <xf numFmtId="0" fontId="23" fillId="0" borderId="8" xfId="1" applyFont="1" applyBorder="1" applyAlignment="1" applyProtection="1">
      <alignment horizontal="center" vertical="center" wrapText="1" shrinkToFit="1"/>
    </xf>
    <xf numFmtId="0" fontId="23" fillId="0" borderId="14" xfId="1" applyFont="1" applyBorder="1" applyAlignment="1" applyProtection="1">
      <alignment horizontal="center" vertical="center" wrapText="1" shrinkToFit="1"/>
    </xf>
    <xf numFmtId="0" fontId="10" fillId="0" borderId="8" xfId="5" applyFont="1" applyBorder="1" applyAlignment="1">
      <alignment horizontal="center" vertical="center" shrinkToFit="1"/>
    </xf>
    <xf numFmtId="0" fontId="23" fillId="2" borderId="18" xfId="1" applyFont="1" applyFill="1" applyBorder="1" applyAlignment="1" applyProtection="1">
      <alignment horizontal="center" vertical="center" shrinkToFit="1"/>
    </xf>
    <xf numFmtId="0" fontId="23" fillId="2" borderId="11" xfId="1" applyFont="1" applyFill="1" applyBorder="1" applyAlignment="1" applyProtection="1">
      <alignment horizontal="center" vertical="center" shrinkToFit="1"/>
    </xf>
    <xf numFmtId="0" fontId="23" fillId="2" borderId="17" xfId="1" applyFont="1" applyFill="1" applyBorder="1" applyAlignment="1" applyProtection="1">
      <alignment horizontal="center" vertical="center" shrinkToFit="1"/>
    </xf>
    <xf numFmtId="0" fontId="23" fillId="2" borderId="14" xfId="1" applyFont="1" applyFill="1" applyBorder="1" applyAlignment="1">
      <alignment horizontal="center" vertical="center" shrinkToFit="1"/>
    </xf>
    <xf numFmtId="0" fontId="23" fillId="0" borderId="14" xfId="6" applyFont="1" applyBorder="1" applyAlignment="1">
      <alignment horizontal="center" vertical="center" wrapText="1" shrinkToFit="1"/>
    </xf>
    <xf numFmtId="0" fontId="23" fillId="0" borderId="18" xfId="1" applyFont="1" applyBorder="1" applyAlignment="1" applyProtection="1">
      <alignment horizontal="center" vertical="center" shrinkToFit="1"/>
    </xf>
    <xf numFmtId="0" fontId="23" fillId="0" borderId="21" xfId="1" applyFont="1" applyBorder="1" applyAlignment="1" applyProtection="1">
      <alignment horizontal="center" vertical="center" shrinkToFit="1"/>
    </xf>
    <xf numFmtId="0" fontId="10" fillId="0" borderId="18" xfId="1" applyFont="1" applyBorder="1" applyAlignment="1" applyProtection="1">
      <alignment horizontal="center" vertical="center" shrinkToFit="1"/>
    </xf>
    <xf numFmtId="0" fontId="12" fillId="0" borderId="21" xfId="1" applyFont="1" applyBorder="1" applyAlignment="1" applyProtection="1">
      <alignment horizontal="center" vertical="center" shrinkToFit="1"/>
    </xf>
    <xf numFmtId="0" fontId="23" fillId="0" borderId="14" xfId="1" applyFont="1" applyBorder="1" applyAlignment="1">
      <alignment horizontal="center" vertical="center" shrinkToFit="1"/>
    </xf>
    <xf numFmtId="0" fontId="23" fillId="0" borderId="25" xfId="1" applyFont="1" applyBorder="1" applyAlignment="1">
      <alignment horizontal="center" vertical="center" shrinkToFit="1"/>
    </xf>
    <xf numFmtId="0" fontId="10" fillId="0" borderId="25" xfId="5" applyFont="1" applyBorder="1" applyAlignment="1">
      <alignment horizontal="center" vertical="center" shrinkToFit="1"/>
    </xf>
    <xf numFmtId="0" fontId="23" fillId="0" borderId="18" xfId="1" applyFont="1" applyBorder="1" applyAlignment="1" applyProtection="1">
      <alignment horizontal="center" vertical="center" wrapText="1" shrinkToFit="1"/>
    </xf>
    <xf numFmtId="0" fontId="23" fillId="0" borderId="21" xfId="1" applyFont="1" applyBorder="1" applyAlignment="1" applyProtection="1">
      <alignment horizontal="center" vertical="center" wrapText="1" shrinkToFit="1"/>
    </xf>
    <xf numFmtId="0" fontId="23" fillId="2" borderId="21" xfId="1" applyFont="1" applyFill="1" applyBorder="1" applyAlignment="1" applyProtection="1">
      <alignment horizontal="center" vertical="center" shrinkToFit="1"/>
    </xf>
    <xf numFmtId="0" fontId="23" fillId="0" borderId="25" xfId="6" applyFont="1" applyBorder="1" applyAlignment="1">
      <alignment horizontal="center" vertical="center" wrapText="1" shrinkToFit="1"/>
    </xf>
    <xf numFmtId="0" fontId="23" fillId="3" borderId="18" xfId="1" applyFont="1" applyFill="1" applyBorder="1" applyAlignment="1" applyProtection="1">
      <alignment horizontal="center" vertical="center" shrinkToFit="1"/>
    </xf>
    <xf numFmtId="0" fontId="23" fillId="3" borderId="14" xfId="6" applyFont="1" applyFill="1" applyBorder="1" applyAlignment="1">
      <alignment horizontal="center" vertical="center" wrapText="1" shrinkToFit="1"/>
    </xf>
    <xf numFmtId="0" fontId="23" fillId="0" borderId="18" xfId="6" applyFont="1" applyBorder="1" applyAlignment="1">
      <alignment horizontal="center" vertical="center" shrinkToFit="1"/>
    </xf>
    <xf numFmtId="0" fontId="23" fillId="0" borderId="11" xfId="6" applyFont="1" applyBorder="1" applyAlignment="1">
      <alignment horizontal="center" vertical="center" shrinkToFit="1"/>
    </xf>
    <xf numFmtId="0" fontId="23" fillId="0" borderId="11" xfId="1" applyFont="1" applyBorder="1" applyAlignment="1">
      <alignment horizontal="center" vertical="center" shrinkToFit="1"/>
    </xf>
    <xf numFmtId="0" fontId="2" fillId="2" borderId="0" xfId="6" applyFont="1" applyFill="1" applyAlignment="1">
      <alignment horizontal="center" vertical="center" shrinkToFit="1"/>
    </xf>
    <xf numFmtId="0" fontId="16" fillId="2" borderId="0" xfId="6" applyFont="1" applyFill="1" applyAlignment="1">
      <alignment horizontal="center" vertical="center" shrinkToFit="1"/>
    </xf>
    <xf numFmtId="0" fontId="23" fillId="0" borderId="17" xfId="6" applyFont="1" applyBorder="1" applyAlignment="1">
      <alignment horizontal="center" vertical="center" shrinkToFit="1"/>
    </xf>
    <xf numFmtId="0" fontId="23" fillId="0" borderId="11" xfId="6" applyFont="1" applyBorder="1" applyAlignment="1">
      <alignment horizontal="center" vertical="center" wrapText="1" shrinkToFit="1"/>
    </xf>
    <xf numFmtId="0" fontId="23" fillId="2" borderId="22" xfId="1" applyFont="1" applyFill="1" applyBorder="1" applyAlignment="1" applyProtection="1">
      <alignment horizontal="center" vertical="center" shrinkToFit="1"/>
    </xf>
    <xf numFmtId="0" fontId="23" fillId="0" borderId="17" xfId="1" applyFont="1" applyBorder="1" applyAlignment="1" applyProtection="1">
      <alignment horizontal="center" vertical="center" wrapText="1" shrinkToFit="1"/>
    </xf>
    <xf numFmtId="0" fontId="23" fillId="0" borderId="18" xfId="6" applyFont="1" applyBorder="1" applyAlignment="1">
      <alignment horizontal="center" vertical="center" wrapText="1" shrinkToFit="1"/>
    </xf>
    <xf numFmtId="0" fontId="23" fillId="0" borderId="18" xfId="1" applyFont="1" applyBorder="1" applyAlignment="1">
      <alignment horizontal="center" vertical="center" shrinkToFit="1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  <xf numFmtId="0" fontId="24" fillId="0" borderId="8" xfId="1" applyFont="1" applyBorder="1" applyAlignment="1" applyProtection="1">
      <alignment horizontal="center" vertical="center" shrinkToFit="1"/>
    </xf>
    <xf numFmtId="0" fontId="24" fillId="0" borderId="14" xfId="4" applyFont="1" applyBorder="1" applyAlignment="1">
      <alignment horizontal="center" vertical="center" shrinkToFit="1"/>
    </xf>
    <xf numFmtId="0" fontId="10" fillId="0" borderId="22" xfId="1" applyFont="1" applyBorder="1" applyAlignment="1" applyProtection="1">
      <alignment horizontal="center" vertical="center" shrinkToFit="1"/>
    </xf>
    <xf numFmtId="0" fontId="12" fillId="0" borderId="11" xfId="1" applyFont="1" applyBorder="1" applyAlignment="1" applyProtection="1">
      <alignment horizontal="center" vertical="center" shrinkToFit="1"/>
    </xf>
    <xf numFmtId="0" fontId="12" fillId="0" borderId="14" xfId="6" applyFont="1" applyBorder="1" applyAlignment="1">
      <alignment horizontal="center" vertical="center" wrapText="1" shrinkToFit="1"/>
    </xf>
    <xf numFmtId="0" fontId="10" fillId="0" borderId="17" xfId="1" applyFont="1" applyBorder="1" applyAlignment="1" applyProtection="1">
      <alignment horizontal="center" vertical="center" shrinkToFit="1"/>
    </xf>
    <xf numFmtId="0" fontId="23" fillId="0" borderId="17" xfId="1" applyFont="1" applyBorder="1" applyAlignment="1">
      <alignment horizontal="center" vertical="center" shrinkToFit="1"/>
    </xf>
    <xf numFmtId="0" fontId="23" fillId="0" borderId="21" xfId="1" applyFont="1" applyBorder="1" applyAlignment="1">
      <alignment horizontal="center" vertical="center" shrinkToFit="1"/>
    </xf>
    <xf numFmtId="0" fontId="23" fillId="0" borderId="8" xfId="6" applyFont="1" applyBorder="1" applyAlignment="1">
      <alignment horizontal="center" vertical="center" wrapText="1" shrinkToFit="1"/>
    </xf>
    <xf numFmtId="0" fontId="26" fillId="2" borderId="27" xfId="1" applyFont="1" applyFill="1" applyBorder="1" applyAlignment="1" applyProtection="1">
      <alignment horizontal="center" vertical="top" shrinkToFit="1"/>
    </xf>
    <xf numFmtId="0" fontId="26" fillId="2" borderId="9" xfId="1" applyFont="1" applyFill="1" applyBorder="1" applyAlignment="1" applyProtection="1">
      <alignment horizontal="center" vertical="top" shrinkToFit="1"/>
    </xf>
    <xf numFmtId="0" fontId="26" fillId="2" borderId="10" xfId="1" applyFont="1" applyFill="1" applyBorder="1" applyAlignment="1" applyProtection="1">
      <alignment horizontal="center" vertical="top" shrinkToFit="1"/>
    </xf>
    <xf numFmtId="0" fontId="10" fillId="0" borderId="11" xfId="1" applyFont="1" applyBorder="1" applyAlignment="1" applyProtection="1">
      <alignment horizontal="center" vertical="center" shrinkToFit="1"/>
    </xf>
    <xf numFmtId="0" fontId="12" fillId="0" borderId="25" xfId="4" applyFont="1" applyBorder="1" applyAlignment="1">
      <alignment horizontal="center" vertical="center" shrinkToFit="1"/>
    </xf>
    <xf numFmtId="0" fontId="10" fillId="0" borderId="21" xfId="1" applyFont="1" applyBorder="1" applyAlignment="1" applyProtection="1">
      <alignment horizontal="center" vertical="center" shrinkToFit="1"/>
    </xf>
    <xf numFmtId="0" fontId="23" fillId="2" borderId="8" xfId="1" applyFont="1" applyFill="1" applyBorder="1" applyAlignment="1" applyProtection="1">
      <alignment horizontal="center" vertical="center" wrapText="1" shrinkToFit="1"/>
    </xf>
    <xf numFmtId="0" fontId="23" fillId="2" borderId="14" xfId="1" applyFont="1" applyFill="1" applyBorder="1" applyAlignment="1" applyProtection="1">
      <alignment horizontal="center" vertical="center" wrapText="1" shrinkToFit="1"/>
    </xf>
    <xf numFmtId="0" fontId="23" fillId="2" borderId="14" xfId="6" applyFont="1" applyFill="1" applyBorder="1" applyAlignment="1">
      <alignment horizontal="center" vertical="center" wrapText="1" shrinkToFit="1"/>
    </xf>
    <xf numFmtId="0" fontId="23" fillId="2" borderId="18" xfId="6" applyFont="1" applyFill="1" applyBorder="1" applyAlignment="1">
      <alignment horizontal="center" vertical="center" wrapText="1" shrinkToFit="1"/>
    </xf>
    <xf numFmtId="0" fontId="31" fillId="0" borderId="18" xfId="1" applyFont="1" applyFill="1" applyBorder="1" applyAlignment="1" applyProtection="1">
      <alignment horizontal="center" vertical="center" shrinkToFit="1"/>
    </xf>
    <xf numFmtId="0" fontId="12" fillId="0" borderId="11" xfId="1" applyFont="1" applyFill="1" applyBorder="1" applyAlignment="1" applyProtection="1">
      <alignment horizontal="center" vertical="center" shrinkToFit="1"/>
    </xf>
    <xf numFmtId="0" fontId="22" fillId="3" borderId="18" xfId="1" applyFont="1" applyFill="1" applyBorder="1" applyAlignment="1" applyProtection="1">
      <alignment horizontal="center" vertical="center" shrinkToFit="1"/>
    </xf>
    <xf numFmtId="0" fontId="31" fillId="0" borderId="17" xfId="1" applyFont="1" applyFill="1" applyBorder="1" applyAlignment="1" applyProtection="1">
      <alignment horizontal="center" vertical="center" shrinkToFit="1"/>
    </xf>
    <xf numFmtId="0" fontId="44" fillId="3" borderId="17" xfId="1" applyFont="1" applyFill="1" applyBorder="1" applyAlignment="1" applyProtection="1">
      <alignment horizontal="center" vertical="center" shrinkToFit="1"/>
    </xf>
    <xf numFmtId="0" fontId="12" fillId="0" borderId="21" xfId="1" applyFont="1" applyFill="1" applyBorder="1" applyAlignment="1" applyProtection="1">
      <alignment horizontal="center" vertical="center" shrinkToFi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0" fillId="0" borderId="22" xfId="5" applyFont="1" applyFill="1" applyBorder="1" applyAlignment="1">
      <alignment horizontal="center" vertical="center" shrinkToFit="1"/>
    </xf>
    <xf numFmtId="178" fontId="17" fillId="0" borderId="19" xfId="3" applyNumberFormat="1" applyFont="1" applyFill="1" applyBorder="1" applyAlignment="1">
      <alignment horizontal="center" vertical="center" shrinkToFit="1"/>
    </xf>
    <xf numFmtId="0" fontId="10" fillId="0" borderId="11" xfId="5" applyFont="1" applyFill="1" applyBorder="1" applyAlignment="1">
      <alignment horizontal="center" vertical="center" shrinkToFit="1"/>
    </xf>
    <xf numFmtId="178" fontId="17" fillId="0" borderId="12" xfId="3" applyNumberFormat="1" applyFont="1" applyFill="1" applyBorder="1" applyAlignment="1">
      <alignment horizontal="center" vertical="center" shrinkToFit="1"/>
    </xf>
    <xf numFmtId="0" fontId="10" fillId="0" borderId="18" xfId="5" applyFont="1" applyFill="1" applyBorder="1" applyAlignment="1">
      <alignment horizontal="center" vertical="center" shrinkToFit="1"/>
    </xf>
    <xf numFmtId="0" fontId="10" fillId="0" borderId="21" xfId="5" applyFont="1" applyFill="1" applyBorder="1" applyAlignment="1">
      <alignment horizontal="center" vertical="center" shrinkToFit="1"/>
    </xf>
    <xf numFmtId="178" fontId="17" fillId="0" borderId="33" xfId="3" applyNumberFormat="1" applyFont="1" applyFill="1" applyBorder="1" applyAlignment="1">
      <alignment horizontal="center" vertical="center" shrinkToFit="1"/>
    </xf>
    <xf numFmtId="178" fontId="17" fillId="0" borderId="34" xfId="3" applyNumberFormat="1" applyFont="1" applyFill="1" applyBorder="1" applyAlignment="1">
      <alignment horizontal="center" vertical="center" shrinkToFit="1"/>
    </xf>
    <xf numFmtId="0" fontId="42" fillId="0" borderId="17" xfId="1" applyFont="1" applyFill="1" applyBorder="1" applyAlignment="1" applyProtection="1">
      <alignment horizontal="center" vertical="center" shrinkToFit="1"/>
    </xf>
    <xf numFmtId="0" fontId="10" fillId="0" borderId="8" xfId="5" applyFont="1" applyFill="1" applyBorder="1" applyAlignment="1">
      <alignment horizontal="center" vertical="center" shrinkToFit="1"/>
    </xf>
    <xf numFmtId="178" fontId="17" fillId="0" borderId="23" xfId="3" applyNumberFormat="1" applyFont="1" applyFill="1" applyBorder="1" applyAlignment="1">
      <alignment horizontal="center" vertical="center" shrinkToFit="1"/>
    </xf>
    <xf numFmtId="0" fontId="10" fillId="0" borderId="14" xfId="5" applyFont="1" applyFill="1" applyBorder="1" applyAlignment="1">
      <alignment horizontal="center" vertical="center" shrinkToFit="1"/>
    </xf>
    <xf numFmtId="178" fontId="17" fillId="0" borderId="15" xfId="3" applyNumberFormat="1" applyFont="1" applyFill="1" applyBorder="1" applyAlignment="1">
      <alignment horizontal="center" vertical="center" shrinkToFit="1"/>
    </xf>
    <xf numFmtId="0" fontId="10" fillId="0" borderId="17" xfId="5" applyFont="1" applyFill="1" applyBorder="1" applyAlignment="1">
      <alignment horizontal="center" vertical="center" shrinkToFit="1"/>
    </xf>
    <xf numFmtId="0" fontId="10" fillId="0" borderId="25" xfId="5" applyFont="1" applyFill="1" applyBorder="1" applyAlignment="1">
      <alignment horizontal="center" vertical="center" shrinkToFit="1"/>
    </xf>
    <xf numFmtId="178" fontId="17" fillId="0" borderId="26" xfId="3" applyNumberFormat="1" applyFont="1" applyFill="1" applyBorder="1" applyAlignment="1">
      <alignment horizontal="center" vertical="center" shrinkToFit="1"/>
    </xf>
    <xf numFmtId="177" fontId="12" fillId="0" borderId="28" xfId="1" applyNumberFormat="1" applyFont="1" applyBorder="1" applyAlignment="1">
      <alignment horizontal="center" vertical="top" wrapText="1"/>
    </xf>
    <xf numFmtId="0" fontId="12" fillId="0" borderId="0" xfId="1" applyFont="1" applyFill="1" applyBorder="1" applyAlignment="1" applyProtection="1">
      <alignment horizontal="center" vertical="center" shrinkToFit="1"/>
    </xf>
    <xf numFmtId="0" fontId="23" fillId="0" borderId="0" xfId="1" applyFont="1" applyBorder="1" applyAlignment="1">
      <alignment horizontal="center" vertical="center" shrinkToFit="1"/>
    </xf>
    <xf numFmtId="0" fontId="10" fillId="0" borderId="0" xfId="5" applyFont="1" applyBorder="1" applyAlignment="1">
      <alignment horizontal="center" vertical="center" shrinkToFit="1"/>
    </xf>
    <xf numFmtId="0" fontId="10" fillId="0" borderId="0" xfId="5" applyFont="1" applyFill="1" applyBorder="1" applyAlignment="1">
      <alignment horizontal="center" vertical="center" shrinkToFit="1"/>
    </xf>
    <xf numFmtId="0" fontId="41" fillId="0" borderId="11" xfId="1" applyFont="1" applyBorder="1" applyAlignment="1" applyProtection="1">
      <alignment horizontal="center" vertical="center" shrinkToFit="1"/>
    </xf>
    <xf numFmtId="0" fontId="41" fillId="3" borderId="11" xfId="1" applyFont="1" applyFill="1" applyBorder="1" applyAlignment="1" applyProtection="1">
      <alignment horizontal="center" vertical="center" shrinkToFit="1"/>
    </xf>
    <xf numFmtId="0" fontId="43" fillId="0" borderId="28" xfId="1" applyFont="1" applyBorder="1">
      <alignment vertical="center"/>
    </xf>
    <xf numFmtId="0" fontId="43" fillId="0" borderId="0" xfId="1" applyFont="1" applyBorder="1">
      <alignment vertical="center"/>
    </xf>
    <xf numFmtId="0" fontId="39" fillId="0" borderId="0" xfId="8" applyFont="1" applyBorder="1" applyAlignment="1">
      <alignment horizontal="left" vertical="center" shrinkToFit="1"/>
    </xf>
    <xf numFmtId="178" fontId="17" fillId="0" borderId="29" xfId="3" applyNumberFormat="1" applyFont="1" applyFill="1" applyBorder="1" applyAlignment="1">
      <alignment horizontal="center" vertical="center" shrinkToFit="1"/>
    </xf>
    <xf numFmtId="0" fontId="45" fillId="0" borderId="28" xfId="1" applyFont="1" applyBorder="1" applyAlignment="1">
      <alignment horizontal="left" vertical="top" wrapText="1"/>
    </xf>
    <xf numFmtId="0" fontId="45" fillId="0" borderId="0" xfId="1" applyFont="1" applyBorder="1" applyAlignment="1">
      <alignment horizontal="left" vertical="top" wrapText="1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 shrinkToFit="1"/>
    </xf>
  </cellXfs>
  <cellStyles count="11">
    <cellStyle name="一般" xfId="0" builtinId="0"/>
    <cellStyle name="一般 2 2" xfId="10" xr:uid="{E8649797-0809-4C35-8A79-AEF0379FB3B2}"/>
    <cellStyle name="一般 2 3" xfId="5" xr:uid="{509F6DE5-BEFD-4AF5-B611-1D995458FAD0}"/>
    <cellStyle name="一般 2 5" xfId="3" xr:uid="{6371E5CB-724B-4F93-8798-4186D080CA14}"/>
    <cellStyle name="一般 2 5 2" xfId="1" xr:uid="{6A75D100-EA99-4EDC-80AE-1139784159D5}"/>
    <cellStyle name="一般 2 5 3" xfId="7" xr:uid="{67600151-87D8-4351-B1AF-885C6222AF02}"/>
    <cellStyle name="一般 2 5 4" xfId="9" xr:uid="{F4A13444-E17D-4284-A4D8-57CF4C00B5FF}"/>
    <cellStyle name="一般 6" xfId="2" xr:uid="{B5D1482D-A992-43CC-8163-D70FFE470E57}"/>
    <cellStyle name="一般 6 2" xfId="4" xr:uid="{DE32ACA2-5798-423F-8E5A-B18F55C93DC5}"/>
    <cellStyle name="一般 6 2 2" xfId="6" xr:uid="{63BEEB03-8118-407A-A025-C06A01BACD26}"/>
    <cellStyle name="一般 8" xfId="8" xr:uid="{1E42C56D-556F-4D14-B3CD-0E248A1FED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9.jpe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63499</xdr:rowOff>
    </xdr:from>
    <xdr:to>
      <xdr:col>16</xdr:col>
      <xdr:colOff>51858</xdr:colOff>
      <xdr:row>60</xdr:row>
      <xdr:rowOff>138760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C5979117-ACF6-47DA-A3D8-4B59D98159AA}"/>
            </a:ext>
          </a:extLst>
        </xdr:cNvPr>
        <xdr:cNvGrpSpPr/>
      </xdr:nvGrpSpPr>
      <xdr:grpSpPr>
        <a:xfrm>
          <a:off x="0" y="18396857"/>
          <a:ext cx="12420751" cy="0"/>
          <a:chOff x="0" y="14995525"/>
          <a:chExt cx="12677775" cy="2715802"/>
        </a:xfrm>
      </xdr:grpSpPr>
      <xdr:pic>
        <xdr:nvPicPr>
          <xdr:cNvPr id="3" name="圖片 2" descr="waterfall, Spray, Water Ripples PNG Image">
            <a:extLst>
              <a:ext uri="{FF2B5EF4-FFF2-40B4-BE49-F238E27FC236}">
                <a16:creationId xmlns:a16="http://schemas.microsoft.com/office/drawing/2014/main" id="{08112F4A-2698-4B2F-9000-C9F0FB1AF80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6098" b="96098" l="2462" r="97385">
                        <a14:foregroundMark x1="30154" y1="10488" x2="29077" y2="21463"/>
                        <a14:foregroundMark x1="33846" y1="7317" x2="44308" y2="19024"/>
                        <a14:foregroundMark x1="41692" y1="19512" x2="44615" y2="31707"/>
                        <a14:foregroundMark x1="44615" y1="31707" x2="44615" y2="31707"/>
                        <a14:foregroundMark x1="45538" y1="21951" x2="44000" y2="33171"/>
                        <a14:foregroundMark x1="40154" y1="32195" x2="41846" y2="38780"/>
                        <a14:foregroundMark x1="37231" y1="36585" x2="39692" y2="33902"/>
                        <a14:foregroundMark x1="47538" y1="44634" x2="45231" y2="36341"/>
                        <a14:foregroundMark x1="50000" y1="46098" x2="54000" y2="43415"/>
                        <a14:foregroundMark x1="50923" y1="47317" x2="56308" y2="45366"/>
                        <a14:foregroundMark x1="54154" y1="41707" x2="56923" y2="42683"/>
                        <a14:foregroundMark x1="49077" y1="49024" x2="55538" y2="43902"/>
                        <a14:foregroundMark x1="50308" y1="26098" x2="50154" y2="33659"/>
                        <a14:foregroundMark x1="14308" y1="27317" x2="4769" y2="36098"/>
                        <a14:foregroundMark x1="4769" y1="36098" x2="2923" y2="47805"/>
                        <a14:foregroundMark x1="8769" y1="33659" x2="4615" y2="46829"/>
                        <a14:foregroundMark x1="4615" y1="46829" x2="5692" y2="63902"/>
                        <a14:foregroundMark x1="5692" y1="63902" x2="6923" y2="67561"/>
                        <a14:foregroundMark x1="17538" y1="48537" x2="8615" y2="84390"/>
                        <a14:foregroundMark x1="15538" y1="61951" x2="10308" y2="83659"/>
                        <a14:foregroundMark x1="10308" y1="83659" x2="11385" y2="92683"/>
                        <a14:foregroundMark x1="24000" y1="68780" x2="20615" y2="85122"/>
                        <a14:foregroundMark x1="20615" y1="85122" x2="21692" y2="96098"/>
                        <a14:foregroundMark x1="91538" y1="68780" x2="94154" y2="84390"/>
                        <a14:foregroundMark x1="94154" y1="84390" x2="95077" y2="86341"/>
                        <a14:foregroundMark x1="96615" y1="55610" x2="96462" y2="91220"/>
                        <a14:foregroundMark x1="93692" y1="56585" x2="82462" y2="61220"/>
                        <a14:foregroundMark x1="97385" y1="53415" x2="87077" y2="59024"/>
                        <a14:foregroundMark x1="33077" y1="24146" x2="18000" y2="38049"/>
                        <a14:foregroundMark x1="18000" y1="38049" x2="18000" y2="38293"/>
                        <a14:foregroundMark x1="31385" y1="30976" x2="22923" y2="4268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b="21230"/>
          <a:stretch/>
        </xdr:blipFill>
        <xdr:spPr bwMode="auto">
          <a:xfrm>
            <a:off x="5911364" y="15128875"/>
            <a:ext cx="6718785" cy="2400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文字方塊 3">
            <a:extLst>
              <a:ext uri="{FF2B5EF4-FFF2-40B4-BE49-F238E27FC236}">
                <a16:creationId xmlns:a16="http://schemas.microsoft.com/office/drawing/2014/main" id="{21FD64DE-5D98-491B-A857-4FAACA98A334}"/>
              </a:ext>
            </a:extLst>
          </xdr:cNvPr>
          <xdr:cNvSpPr txBox="1"/>
        </xdr:nvSpPr>
        <xdr:spPr>
          <a:xfrm>
            <a:off x="0" y="14995525"/>
            <a:ext cx="2339102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TW" altLang="en-US" sz="2400">
                <a:solidFill>
                  <a:schemeClr val="accent1">
                    <a:lumMod val="75000"/>
                  </a:schemeClr>
                </a:solidFill>
                <a:latin typeface="華康中圓體" panose="020F0509000000000000" pitchFamily="49" charset="-120"/>
                <a:ea typeface="華康中圓體" panose="020F0509000000000000" pitchFamily="49" charset="-120"/>
              </a:rPr>
              <a:t>有事沒事多喝水</a:t>
            </a:r>
          </a:p>
        </xdr:txBody>
      </xdr:sp>
      <xdr:sp macro="" textlink="">
        <xdr:nvSpPr>
          <xdr:cNvPr id="5" name="矩形 4">
            <a:extLst>
              <a:ext uri="{FF2B5EF4-FFF2-40B4-BE49-F238E27FC236}">
                <a16:creationId xmlns:a16="http://schemas.microsoft.com/office/drawing/2014/main" id="{B11E56FA-93C6-4A50-8A9C-163089443E1D}"/>
              </a:ext>
            </a:extLst>
          </xdr:cNvPr>
          <xdr:cNvSpPr/>
        </xdr:nvSpPr>
        <xdr:spPr>
          <a:xfrm>
            <a:off x="2168526" y="15059025"/>
            <a:ext cx="2266950" cy="39559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zh-TW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5pPr>
            <a:lvl6pPr marL="2286000" algn="l" defTabSz="914400" rtl="0" eaLnBrk="1" latinLnBrk="0" hangingPunct="1"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6pPr>
            <a:lvl7pPr marL="2743200" algn="l" defTabSz="914400" rtl="0" eaLnBrk="1" latinLnBrk="0" hangingPunct="1"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7pPr>
            <a:lvl8pPr marL="3200400" algn="l" defTabSz="914400" rtl="0" eaLnBrk="1" latinLnBrk="0" hangingPunct="1"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8pPr>
            <a:lvl9pPr marL="3657600" algn="l" defTabSz="914400" rtl="0" eaLnBrk="1" latinLnBrk="0" hangingPunct="1"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9pPr>
          </a:lstStyle>
          <a:p>
            <a:pPr algn="ctr"/>
            <a:r>
              <a:rPr lang="zh-TW" altLang="en-US" sz="1800" b="0" cap="none" spc="0">
                <a:ln w="0"/>
                <a:solidFill>
                  <a:schemeClr val="tx1"/>
                </a:solidFill>
                <a:latin typeface="華康中圓體" panose="020F0509000000000000" pitchFamily="49" charset="-120"/>
                <a:ea typeface="華康中圓體" panose="020F0509000000000000" pitchFamily="49" charset="-120"/>
              </a:rPr>
              <a:t>喝水有什麼好處呢</a:t>
            </a:r>
            <a:r>
              <a:rPr lang="en-US" altLang="zh-TW" sz="1800" b="0" cap="none" spc="0">
                <a:ln w="0"/>
                <a:solidFill>
                  <a:schemeClr val="tx1"/>
                </a:solidFill>
                <a:latin typeface="華康中圓體" panose="020F0509000000000000" pitchFamily="49" charset="-120"/>
                <a:ea typeface="華康中圓體" panose="020F0509000000000000" pitchFamily="49" charset="-120"/>
              </a:rPr>
              <a:t>~?</a:t>
            </a:r>
            <a:endParaRPr lang="zh-TW" altLang="en-US" sz="1800" b="0" cap="none" spc="0">
              <a:ln w="0"/>
              <a:solidFill>
                <a:schemeClr val="tx1"/>
              </a:solidFill>
              <a:latin typeface="華康中圓體" panose="020F0509000000000000" pitchFamily="49" charset="-120"/>
              <a:ea typeface="華康中圓體" panose="020F0509000000000000" pitchFamily="49" charset="-120"/>
            </a:endParaRPr>
          </a:p>
        </xdr:txBody>
      </xdr:sp>
      <xdr:pic>
        <xdr:nvPicPr>
          <xdr:cNvPr id="6" name="圖片 5">
            <a:extLst>
              <a:ext uri="{FF2B5EF4-FFF2-40B4-BE49-F238E27FC236}">
                <a16:creationId xmlns:a16="http://schemas.microsoft.com/office/drawing/2014/main" id="{33C0081C-2D5A-4BD3-A108-EB601C4F65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130425" y="15408276"/>
            <a:ext cx="2819400" cy="1115758"/>
          </a:xfrm>
          <a:prstGeom prst="rect">
            <a:avLst/>
          </a:prstGeom>
        </xdr:spPr>
      </xdr:pic>
      <xdr:pic>
        <xdr:nvPicPr>
          <xdr:cNvPr id="7" name="圖片 6">
            <a:extLst>
              <a:ext uri="{FF2B5EF4-FFF2-40B4-BE49-F238E27FC236}">
                <a16:creationId xmlns:a16="http://schemas.microsoft.com/office/drawing/2014/main" id="{3D2C8480-8EB6-4FDF-BA1C-C9C44A9EB4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130425" y="16421101"/>
            <a:ext cx="2828925" cy="1083326"/>
          </a:xfrm>
          <a:prstGeom prst="rect">
            <a:avLst/>
          </a:prstGeom>
        </xdr:spPr>
      </xdr:pic>
      <xdr:pic>
        <xdr:nvPicPr>
          <xdr:cNvPr id="8" name="圖片 7">
            <a:extLst>
              <a:ext uri="{FF2B5EF4-FFF2-40B4-BE49-F238E27FC236}">
                <a16:creationId xmlns:a16="http://schemas.microsoft.com/office/drawing/2014/main" id="{CE9D6706-C6D2-4797-B8FD-0BD3AFD667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987926" y="15398750"/>
            <a:ext cx="2371724" cy="876828"/>
          </a:xfrm>
          <a:prstGeom prst="rect">
            <a:avLst/>
          </a:prstGeom>
        </xdr:spPr>
      </xdr:pic>
      <xdr:pic>
        <xdr:nvPicPr>
          <xdr:cNvPr id="9" name="圖片 8">
            <a:extLst>
              <a:ext uri="{FF2B5EF4-FFF2-40B4-BE49-F238E27FC236}">
                <a16:creationId xmlns:a16="http://schemas.microsoft.com/office/drawing/2014/main" id="{461038C7-CCB3-4DD5-A2C8-D36F6DB2B3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997451" y="16198850"/>
            <a:ext cx="2397124" cy="1512477"/>
          </a:xfrm>
          <a:prstGeom prst="rect">
            <a:avLst/>
          </a:prstGeom>
        </xdr:spPr>
      </xdr:pic>
      <xdr:pic>
        <xdr:nvPicPr>
          <xdr:cNvPr id="10" name="圖片 9" descr="A child in a uniform sitting on a chair drinking water in a comic cute style">
            <a:extLst>
              <a:ext uri="{FF2B5EF4-FFF2-40B4-BE49-F238E27FC236}">
                <a16:creationId xmlns:a16="http://schemas.microsoft.com/office/drawing/2014/main" id="{9DA31780-EE54-46EF-93CF-0FCAF251C8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300" y="15535276"/>
            <a:ext cx="1968499" cy="20034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圖片 10">
            <a:extLst>
              <a:ext uri="{FF2B5EF4-FFF2-40B4-BE49-F238E27FC236}">
                <a16:creationId xmlns:a16="http://schemas.microsoft.com/office/drawing/2014/main" id="{CB1021E7-EAE9-4BB0-8EE2-FFCD98BB5D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7401227" y="15186026"/>
            <a:ext cx="5276548" cy="2466975"/>
          </a:xfrm>
          <a:prstGeom prst="rect">
            <a:avLst/>
          </a:prstGeom>
        </xdr:spPr>
      </xdr:pic>
      <xdr:pic>
        <xdr:nvPicPr>
          <xdr:cNvPr id="12" name="圖片 11">
            <a:extLst>
              <a:ext uri="{FF2B5EF4-FFF2-40B4-BE49-F238E27FC236}">
                <a16:creationId xmlns:a16="http://schemas.microsoft.com/office/drawing/2014/main" id="{39B54EBB-8286-4882-BE62-D32F1ADCE2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772650" y="17402175"/>
            <a:ext cx="2857500" cy="28941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190821</xdr:colOff>
      <xdr:row>46</xdr:row>
      <xdr:rowOff>108857</xdr:rowOff>
    </xdr:from>
    <xdr:to>
      <xdr:col>15</xdr:col>
      <xdr:colOff>149678</xdr:colOff>
      <xdr:row>48</xdr:row>
      <xdr:rowOff>1889035</xdr:rowOff>
    </xdr:to>
    <xdr:pic>
      <xdr:nvPicPr>
        <xdr:cNvPr id="14" name="圖片 13" descr="https://www.goodfoodmarket.tw/upload/News/31652063933.jpg">
          <a:extLst>
            <a:ext uri="{FF2B5EF4-FFF2-40B4-BE49-F238E27FC236}">
              <a16:creationId xmlns:a16="http://schemas.microsoft.com/office/drawing/2014/main" id="{83FAFAA1-0816-4E22-9113-51ADEA3E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5392" y="15362464"/>
          <a:ext cx="4585286" cy="237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85618</xdr:colOff>
      <xdr:row>50</xdr:row>
      <xdr:rowOff>117724</xdr:rowOff>
    </xdr:from>
    <xdr:to>
      <xdr:col>15</xdr:col>
      <xdr:colOff>121752</xdr:colOff>
      <xdr:row>54</xdr:row>
      <xdr:rowOff>23151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9FF3381-0AA3-475E-8737-B36D04173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5421" y="15154381"/>
          <a:ext cx="4584589" cy="23776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516F-ED2B-48BB-A94C-4C0A9A487286}">
  <sheetPr>
    <pageSetUpPr fitToPage="1"/>
  </sheetPr>
  <dimension ref="A1:W65"/>
  <sheetViews>
    <sheetView tabSelected="1" view="pageBreakPreview" topLeftCell="A37" zoomScale="70" zoomScaleNormal="90" zoomScaleSheetLayoutView="70" workbookViewId="0">
      <selection sqref="A1:P50"/>
    </sheetView>
  </sheetViews>
  <sheetFormatPr defaultColWidth="8.875" defaultRowHeight="21" customHeight="1"/>
  <cols>
    <col min="1" max="1" width="8.625" style="35" customWidth="1"/>
    <col min="2" max="2" width="13.625" style="23" customWidth="1"/>
    <col min="3" max="3" width="23.875" style="24" customWidth="1"/>
    <col min="4" max="4" width="4.25" style="25" customWidth="1"/>
    <col min="5" max="5" width="23.875" style="24" customWidth="1"/>
    <col min="6" max="6" width="4.25" style="25" customWidth="1"/>
    <col min="7" max="7" width="15.75" style="24" customWidth="1"/>
    <col min="8" max="8" width="23.875" style="24" customWidth="1"/>
    <col min="9" max="9" width="8.375" style="24" customWidth="1"/>
    <col min="10" max="12" width="4.875" style="23" customWidth="1"/>
    <col min="13" max="13" width="5" style="23" customWidth="1"/>
    <col min="14" max="15" width="4.5" style="23" customWidth="1"/>
    <col min="16" max="16" width="7.375" style="26" customWidth="1"/>
    <col min="17" max="16384" width="8.875" style="1"/>
  </cols>
  <sheetData>
    <row r="1" spans="1:21" s="2" customFormat="1" ht="47.25" customHeight="1" thickBot="1">
      <c r="A1" s="116" t="s">
        <v>221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  <c r="Q1" s="1"/>
    </row>
    <row r="2" spans="1:21" s="55" customFormat="1" ht="60.75" customHeight="1" thickBot="1">
      <c r="A2" s="52" t="s">
        <v>155</v>
      </c>
      <c r="B2" s="49" t="s">
        <v>156</v>
      </c>
      <c r="C2" s="49" t="s">
        <v>0</v>
      </c>
      <c r="D2" s="49"/>
      <c r="E2" s="49" t="s">
        <v>1</v>
      </c>
      <c r="F2" s="49"/>
      <c r="G2" s="49" t="s">
        <v>2</v>
      </c>
      <c r="H2" s="49" t="s">
        <v>3</v>
      </c>
      <c r="I2" s="53" t="s">
        <v>4</v>
      </c>
      <c r="J2" s="183" t="s">
        <v>157</v>
      </c>
      <c r="K2" s="183" t="s">
        <v>158</v>
      </c>
      <c r="L2" s="183" t="s">
        <v>159</v>
      </c>
      <c r="M2" s="183" t="s">
        <v>160</v>
      </c>
      <c r="N2" s="183" t="s">
        <v>161</v>
      </c>
      <c r="O2" s="183" t="s">
        <v>162</v>
      </c>
      <c r="P2" s="184" t="s">
        <v>163</v>
      </c>
      <c r="Q2" s="54"/>
      <c r="U2" s="56"/>
    </row>
    <row r="3" spans="1:21" s="38" customFormat="1" ht="30" customHeight="1">
      <c r="A3" s="75">
        <v>46083</v>
      </c>
      <c r="B3" s="119" t="s">
        <v>14</v>
      </c>
      <c r="C3" s="27" t="s">
        <v>121</v>
      </c>
      <c r="D3" s="119" t="s">
        <v>15</v>
      </c>
      <c r="E3" s="37" t="s">
        <v>52</v>
      </c>
      <c r="F3" s="119" t="s">
        <v>18</v>
      </c>
      <c r="G3" s="122" t="s">
        <v>223</v>
      </c>
      <c r="H3" s="46" t="s">
        <v>16</v>
      </c>
      <c r="I3" s="124"/>
      <c r="J3" s="185">
        <v>5</v>
      </c>
      <c r="K3" s="185">
        <v>2</v>
      </c>
      <c r="L3" s="185">
        <v>2</v>
      </c>
      <c r="M3" s="185">
        <v>2.5</v>
      </c>
      <c r="N3" s="185"/>
      <c r="O3" s="185"/>
      <c r="P3" s="186">
        <f t="shared" ref="P3:P4" si="0">J3*70+K3*77+L3*25+N3*60+O3*100+M3*45</f>
        <v>666.5</v>
      </c>
    </row>
    <row r="4" spans="1:21" s="70" customFormat="1" ht="18" customHeight="1">
      <c r="A4" s="69" t="s">
        <v>164</v>
      </c>
      <c r="B4" s="120"/>
      <c r="C4" s="105" t="s">
        <v>257</v>
      </c>
      <c r="D4" s="120"/>
      <c r="E4" s="105" t="s">
        <v>258</v>
      </c>
      <c r="F4" s="121"/>
      <c r="G4" s="123"/>
      <c r="H4" s="105" t="s">
        <v>259</v>
      </c>
      <c r="I4" s="125"/>
      <c r="J4" s="187"/>
      <c r="K4" s="187"/>
      <c r="L4" s="187"/>
      <c r="M4" s="187"/>
      <c r="N4" s="187"/>
      <c r="O4" s="187"/>
      <c r="P4" s="188">
        <f t="shared" si="0"/>
        <v>0</v>
      </c>
    </row>
    <row r="5" spans="1:21" s="38" customFormat="1" ht="30" customHeight="1">
      <c r="A5" s="76">
        <f>A3+1</f>
        <v>46084</v>
      </c>
      <c r="B5" s="127" t="s">
        <v>63</v>
      </c>
      <c r="C5" s="88" t="s">
        <v>47</v>
      </c>
      <c r="D5" s="129" t="s">
        <v>10</v>
      </c>
      <c r="E5" s="89" t="s">
        <v>113</v>
      </c>
      <c r="F5" s="127" t="s">
        <v>48</v>
      </c>
      <c r="G5" s="130" t="s">
        <v>11</v>
      </c>
      <c r="H5" s="90" t="s">
        <v>202</v>
      </c>
      <c r="I5" s="131" t="s">
        <v>13</v>
      </c>
      <c r="J5" s="189">
        <v>4.5</v>
      </c>
      <c r="K5" s="189">
        <v>2</v>
      </c>
      <c r="L5" s="189">
        <v>2</v>
      </c>
      <c r="M5" s="189">
        <v>2.5</v>
      </c>
      <c r="N5" s="189">
        <v>1</v>
      </c>
      <c r="O5" s="189"/>
      <c r="P5" s="186">
        <f t="shared" ref="P5" si="1">J5*70+K5*77+L5*25+N5*60+O5*100+M5*45</f>
        <v>691.5</v>
      </c>
    </row>
    <row r="6" spans="1:21" s="68" customFormat="1" ht="18" customHeight="1">
      <c r="A6" s="12" t="s">
        <v>165</v>
      </c>
      <c r="B6" s="128"/>
      <c r="C6" s="91" t="s">
        <v>260</v>
      </c>
      <c r="D6" s="128"/>
      <c r="E6" s="91" t="s">
        <v>114</v>
      </c>
      <c r="F6" s="128"/>
      <c r="G6" s="130"/>
      <c r="H6" s="91" t="s">
        <v>264</v>
      </c>
      <c r="I6" s="131"/>
      <c r="J6" s="187"/>
      <c r="K6" s="187"/>
      <c r="L6" s="187"/>
      <c r="M6" s="187"/>
      <c r="N6" s="187"/>
      <c r="O6" s="187"/>
      <c r="P6" s="188" t="e">
        <v>#VALUE!</v>
      </c>
    </row>
    <row r="7" spans="1:21" s="44" customFormat="1" ht="30" customHeight="1">
      <c r="A7" s="42">
        <f>A5+1</f>
        <v>46085</v>
      </c>
      <c r="B7" s="143" t="s">
        <v>5</v>
      </c>
      <c r="C7" s="29" t="s">
        <v>168</v>
      </c>
      <c r="D7" s="143" t="s">
        <v>18</v>
      </c>
      <c r="E7" s="43" t="s">
        <v>179</v>
      </c>
      <c r="F7" s="143" t="s">
        <v>50</v>
      </c>
      <c r="G7" s="114" t="s">
        <v>12</v>
      </c>
      <c r="H7" s="43" t="s">
        <v>19</v>
      </c>
      <c r="I7" s="144" t="s">
        <v>8</v>
      </c>
      <c r="J7" s="189">
        <v>4.5</v>
      </c>
      <c r="K7" s="189">
        <v>2</v>
      </c>
      <c r="L7" s="189">
        <v>2</v>
      </c>
      <c r="M7" s="189">
        <v>2.5</v>
      </c>
      <c r="N7" s="189"/>
      <c r="O7" s="189">
        <v>1</v>
      </c>
      <c r="P7" s="186">
        <f t="shared" ref="P7" si="2">J7*70+K7*77+L7*25+N7*60+O7*100+M7*45</f>
        <v>731.5</v>
      </c>
    </row>
    <row r="8" spans="1:21" s="3" customFormat="1" ht="18" customHeight="1">
      <c r="A8" s="8" t="s">
        <v>166</v>
      </c>
      <c r="B8" s="113"/>
      <c r="C8" s="30" t="s">
        <v>169</v>
      </c>
      <c r="D8" s="113"/>
      <c r="E8" s="30" t="s">
        <v>178</v>
      </c>
      <c r="F8" s="113"/>
      <c r="G8" s="115"/>
      <c r="H8" s="30" t="s">
        <v>20</v>
      </c>
      <c r="I8" s="144"/>
      <c r="J8" s="187"/>
      <c r="K8" s="187"/>
      <c r="L8" s="187"/>
      <c r="M8" s="187"/>
      <c r="N8" s="187"/>
      <c r="O8" s="187"/>
      <c r="P8" s="188" t="e">
        <v>#VALUE!</v>
      </c>
      <c r="U8" s="43" t="s">
        <v>229</v>
      </c>
    </row>
    <row r="9" spans="1:21" s="44" customFormat="1" ht="30" customHeight="1">
      <c r="A9" s="76">
        <f>A7+1</f>
        <v>46086</v>
      </c>
      <c r="B9" s="132" t="s">
        <v>51</v>
      </c>
      <c r="C9" s="31" t="s">
        <v>119</v>
      </c>
      <c r="D9" s="145" t="s">
        <v>6</v>
      </c>
      <c r="E9" s="37" t="s">
        <v>170</v>
      </c>
      <c r="F9" s="132" t="s">
        <v>6</v>
      </c>
      <c r="G9" s="147" t="s">
        <v>11</v>
      </c>
      <c r="H9" s="177" t="s">
        <v>229</v>
      </c>
      <c r="I9" s="131"/>
      <c r="J9" s="189">
        <v>4.5999999999999996</v>
      </c>
      <c r="K9" s="189">
        <v>2.5</v>
      </c>
      <c r="L9" s="189">
        <v>2</v>
      </c>
      <c r="M9" s="189">
        <v>2.5</v>
      </c>
      <c r="N9" s="189"/>
      <c r="O9" s="189"/>
      <c r="P9" s="186">
        <f t="shared" ref="P9" si="3">J9*70+K9*77+L9*25+N9*60+O9*100+M9*45</f>
        <v>677</v>
      </c>
      <c r="U9" s="30" t="s">
        <v>230</v>
      </c>
    </row>
    <row r="10" spans="1:21" s="3" customFormat="1" ht="18" customHeight="1">
      <c r="A10" s="12" t="s">
        <v>37</v>
      </c>
      <c r="B10" s="120"/>
      <c r="C10" s="32" t="s">
        <v>120</v>
      </c>
      <c r="D10" s="146"/>
      <c r="E10" s="105" t="s">
        <v>261</v>
      </c>
      <c r="F10" s="120"/>
      <c r="G10" s="136"/>
      <c r="H10" s="178" t="s">
        <v>230</v>
      </c>
      <c r="I10" s="131"/>
      <c r="J10" s="187"/>
      <c r="K10" s="187"/>
      <c r="L10" s="187"/>
      <c r="M10" s="187"/>
      <c r="N10" s="187"/>
      <c r="O10" s="187"/>
      <c r="P10" s="188" t="e">
        <v>#VALUE!</v>
      </c>
    </row>
    <row r="11" spans="1:21" s="44" customFormat="1" ht="30" customHeight="1">
      <c r="A11" s="74">
        <f>A9+1</f>
        <v>46087</v>
      </c>
      <c r="B11" s="139" t="s">
        <v>21</v>
      </c>
      <c r="C11" s="88" t="s">
        <v>203</v>
      </c>
      <c r="D11" s="127" t="s">
        <v>18</v>
      </c>
      <c r="E11" s="90" t="s">
        <v>204</v>
      </c>
      <c r="F11" s="132" t="s">
        <v>10</v>
      </c>
      <c r="G11" s="136" t="s">
        <v>12</v>
      </c>
      <c r="H11" s="40" t="s">
        <v>64</v>
      </c>
      <c r="I11" s="131" t="s">
        <v>13</v>
      </c>
      <c r="J11" s="189">
        <v>5</v>
      </c>
      <c r="K11" s="189">
        <v>2</v>
      </c>
      <c r="L11" s="189">
        <v>2</v>
      </c>
      <c r="M11" s="189">
        <v>2.5</v>
      </c>
      <c r="N11" s="189">
        <v>1</v>
      </c>
      <c r="O11" s="189"/>
      <c r="P11" s="186">
        <f t="shared" ref="P11" si="4">J11*70+K11*77+L11*25+N11*60+O11*100+M11*45</f>
        <v>726.5</v>
      </c>
    </row>
    <row r="12" spans="1:21" s="3" customFormat="1" ht="18" customHeight="1" thickBot="1">
      <c r="A12" s="67" t="s">
        <v>27</v>
      </c>
      <c r="B12" s="140"/>
      <c r="C12" s="92" t="s">
        <v>262</v>
      </c>
      <c r="D12" s="141"/>
      <c r="E12" s="92" t="s">
        <v>205</v>
      </c>
      <c r="F12" s="133"/>
      <c r="G12" s="137"/>
      <c r="H12" s="107" t="s">
        <v>263</v>
      </c>
      <c r="I12" s="142"/>
      <c r="J12" s="190"/>
      <c r="K12" s="190"/>
      <c r="L12" s="190"/>
      <c r="M12" s="190"/>
      <c r="N12" s="190"/>
      <c r="O12" s="190"/>
      <c r="P12" s="188" t="e">
        <v>#VALUE!</v>
      </c>
    </row>
    <row r="13" spans="1:21" s="44" customFormat="1" ht="30" customHeight="1">
      <c r="A13" s="75">
        <f>A11+3</f>
        <v>46090</v>
      </c>
      <c r="B13" s="119" t="s">
        <v>22</v>
      </c>
      <c r="C13" s="28" t="s">
        <v>147</v>
      </c>
      <c r="D13" s="119" t="s">
        <v>6</v>
      </c>
      <c r="E13" s="46" t="s">
        <v>142</v>
      </c>
      <c r="F13" s="119" t="s">
        <v>6</v>
      </c>
      <c r="G13" s="122" t="s">
        <v>223</v>
      </c>
      <c r="H13" s="93" t="s">
        <v>40</v>
      </c>
      <c r="I13" s="124"/>
      <c r="J13" s="185">
        <v>5</v>
      </c>
      <c r="K13" s="185">
        <v>2.1</v>
      </c>
      <c r="L13" s="185">
        <v>2</v>
      </c>
      <c r="M13" s="185">
        <v>2.5</v>
      </c>
      <c r="N13" s="185"/>
      <c r="O13" s="185"/>
      <c r="P13" s="191">
        <f t="shared" ref="P13" si="5">J13*70+K13*77+L13*25+N13*60+O13*100+M13*45</f>
        <v>674.2</v>
      </c>
      <c r="R13" s="13" t="s">
        <v>123</v>
      </c>
    </row>
    <row r="14" spans="1:21" s="3" customFormat="1" ht="18" customHeight="1">
      <c r="A14" s="69" t="s">
        <v>164</v>
      </c>
      <c r="B14" s="120"/>
      <c r="C14" s="105" t="s">
        <v>148</v>
      </c>
      <c r="D14" s="120"/>
      <c r="E14" s="105" t="s">
        <v>265</v>
      </c>
      <c r="F14" s="121"/>
      <c r="G14" s="123"/>
      <c r="H14" s="105" t="s">
        <v>23</v>
      </c>
      <c r="I14" s="125"/>
      <c r="J14" s="187"/>
      <c r="K14" s="187"/>
      <c r="L14" s="187"/>
      <c r="M14" s="187"/>
      <c r="N14" s="187"/>
      <c r="O14" s="187"/>
      <c r="P14" s="188" t="e">
        <v>#VALUE!</v>
      </c>
      <c r="R14" s="14" t="s">
        <v>124</v>
      </c>
      <c r="T14" s="71"/>
      <c r="U14" s="148"/>
    </row>
    <row r="15" spans="1:21" s="44" customFormat="1" ht="30" customHeight="1">
      <c r="A15" s="76">
        <f>A13+1</f>
        <v>46091</v>
      </c>
      <c r="B15" s="132" t="s">
        <v>53</v>
      </c>
      <c r="C15" s="28" t="s">
        <v>54</v>
      </c>
      <c r="D15" s="121" t="s">
        <v>6</v>
      </c>
      <c r="E15" s="37" t="s">
        <v>171</v>
      </c>
      <c r="F15" s="132" t="s">
        <v>48</v>
      </c>
      <c r="G15" s="136" t="s">
        <v>11</v>
      </c>
      <c r="H15" s="40" t="s">
        <v>56</v>
      </c>
      <c r="I15" s="131" t="s">
        <v>13</v>
      </c>
      <c r="J15" s="189">
        <v>4.5</v>
      </c>
      <c r="K15" s="189">
        <v>2.5</v>
      </c>
      <c r="L15" s="189">
        <v>2</v>
      </c>
      <c r="M15" s="189">
        <v>2</v>
      </c>
      <c r="N15" s="189">
        <v>1</v>
      </c>
      <c r="O15" s="189"/>
      <c r="P15" s="186">
        <f t="shared" ref="P15" si="6">J15*70+K15*77+L15*25+N15*60+O15*100+M15*45</f>
        <v>707.5</v>
      </c>
      <c r="T15" s="41"/>
      <c r="U15" s="149"/>
    </row>
    <row r="16" spans="1:21" s="3" customFormat="1" ht="18" customHeight="1">
      <c r="A16" s="12" t="s">
        <v>165</v>
      </c>
      <c r="B16" s="120"/>
      <c r="C16" s="105" t="s">
        <v>57</v>
      </c>
      <c r="D16" s="120"/>
      <c r="E16" s="105" t="s">
        <v>245</v>
      </c>
      <c r="F16" s="120"/>
      <c r="G16" s="136"/>
      <c r="H16" s="105" t="s">
        <v>266</v>
      </c>
      <c r="I16" s="131"/>
      <c r="J16" s="187"/>
      <c r="K16" s="187"/>
      <c r="L16" s="187"/>
      <c r="M16" s="187"/>
      <c r="N16" s="187"/>
      <c r="O16" s="187"/>
      <c r="P16" s="188" t="e">
        <v>#VALUE!</v>
      </c>
    </row>
    <row r="17" spans="1:18" s="44" customFormat="1" ht="30" customHeight="1">
      <c r="A17" s="42">
        <f>A13+2</f>
        <v>46092</v>
      </c>
      <c r="B17" s="143" t="s">
        <v>5</v>
      </c>
      <c r="C17" s="179" t="s">
        <v>238</v>
      </c>
      <c r="D17" s="143" t="s">
        <v>24</v>
      </c>
      <c r="E17" s="43" t="s">
        <v>167</v>
      </c>
      <c r="F17" s="143" t="s">
        <v>78</v>
      </c>
      <c r="G17" s="114" t="s">
        <v>12</v>
      </c>
      <c r="H17" s="43" t="s">
        <v>239</v>
      </c>
      <c r="I17" s="144" t="s">
        <v>8</v>
      </c>
      <c r="J17" s="189">
        <v>4.5</v>
      </c>
      <c r="K17" s="189">
        <v>2.5</v>
      </c>
      <c r="L17" s="189">
        <v>2</v>
      </c>
      <c r="M17" s="189">
        <v>2.5</v>
      </c>
      <c r="N17" s="189"/>
      <c r="O17" s="189">
        <v>1</v>
      </c>
      <c r="P17" s="186">
        <f>J17*70+K17*77+L17*25+N17*60+O17*100+M17*45</f>
        <v>770</v>
      </c>
    </row>
    <row r="18" spans="1:18" s="3" customFormat="1" ht="18" customHeight="1">
      <c r="A18" s="8" t="s">
        <v>166</v>
      </c>
      <c r="B18" s="113" t="s">
        <v>25</v>
      </c>
      <c r="C18" s="30" t="s">
        <v>267</v>
      </c>
      <c r="D18" s="113"/>
      <c r="E18" s="30" t="s">
        <v>26</v>
      </c>
      <c r="F18" s="113"/>
      <c r="G18" s="115"/>
      <c r="H18" s="30" t="s">
        <v>251</v>
      </c>
      <c r="I18" s="144"/>
      <c r="J18" s="187"/>
      <c r="K18" s="187"/>
      <c r="L18" s="187"/>
      <c r="M18" s="187"/>
      <c r="N18" s="187"/>
      <c r="O18" s="187"/>
      <c r="P18" s="188" t="e">
        <v>#VALUE!</v>
      </c>
    </row>
    <row r="19" spans="1:18" s="44" customFormat="1" ht="30" customHeight="1">
      <c r="A19" s="77">
        <f>A15+2</f>
        <v>46093</v>
      </c>
      <c r="B19" s="121" t="s">
        <v>30</v>
      </c>
      <c r="C19" s="33" t="s">
        <v>59</v>
      </c>
      <c r="D19" s="150" t="s">
        <v>7</v>
      </c>
      <c r="E19" s="37" t="s">
        <v>122</v>
      </c>
      <c r="F19" s="121" t="s">
        <v>38</v>
      </c>
      <c r="G19" s="147" t="s">
        <v>11</v>
      </c>
      <c r="H19" s="37" t="s">
        <v>125</v>
      </c>
      <c r="I19" s="151"/>
      <c r="J19" s="189">
        <v>4.8</v>
      </c>
      <c r="K19" s="189">
        <v>2.2999999999999998</v>
      </c>
      <c r="L19" s="189">
        <v>2</v>
      </c>
      <c r="M19" s="189">
        <v>3</v>
      </c>
      <c r="N19" s="189"/>
      <c r="O19" s="189"/>
      <c r="P19" s="186">
        <f t="shared" ref="P19" si="7">J19*70+K19*77+L19*25+N19*60+O19*100+M19*45</f>
        <v>698.1</v>
      </c>
    </row>
    <row r="20" spans="1:18" s="3" customFormat="1" ht="20.25" customHeight="1">
      <c r="A20" s="12" t="s">
        <v>37</v>
      </c>
      <c r="B20" s="120"/>
      <c r="C20" s="32" t="s">
        <v>172</v>
      </c>
      <c r="D20" s="146"/>
      <c r="E20" s="105" t="s">
        <v>268</v>
      </c>
      <c r="F20" s="120"/>
      <c r="G20" s="136"/>
      <c r="H20" s="34" t="s">
        <v>126</v>
      </c>
      <c r="I20" s="131"/>
      <c r="J20" s="187"/>
      <c r="K20" s="187"/>
      <c r="L20" s="187"/>
      <c r="M20" s="187"/>
      <c r="N20" s="187"/>
      <c r="O20" s="187"/>
      <c r="P20" s="188" t="e">
        <v>#VALUE!</v>
      </c>
    </row>
    <row r="21" spans="1:18" s="44" customFormat="1" ht="30" customHeight="1">
      <c r="A21" s="74">
        <f>A19+1</f>
        <v>46094</v>
      </c>
      <c r="B21" s="139" t="s">
        <v>60</v>
      </c>
      <c r="C21" s="28" t="s">
        <v>146</v>
      </c>
      <c r="D21" s="132" t="s">
        <v>38</v>
      </c>
      <c r="E21" s="40" t="s">
        <v>61</v>
      </c>
      <c r="F21" s="132" t="s">
        <v>10</v>
      </c>
      <c r="G21" s="136" t="s">
        <v>12</v>
      </c>
      <c r="H21" s="40" t="s">
        <v>111</v>
      </c>
      <c r="I21" s="131" t="s">
        <v>13</v>
      </c>
      <c r="J21" s="189">
        <v>4.5</v>
      </c>
      <c r="K21" s="189">
        <v>2.5</v>
      </c>
      <c r="L21" s="189">
        <v>2</v>
      </c>
      <c r="M21" s="189">
        <v>2</v>
      </c>
      <c r="N21" s="189">
        <v>1</v>
      </c>
      <c r="O21" s="189"/>
      <c r="P21" s="186">
        <f>J21*70+K21*83+L21*25+N21*60+M21*45</f>
        <v>722.5</v>
      </c>
    </row>
    <row r="22" spans="1:18" s="3" customFormat="1" ht="21" customHeight="1" thickBot="1">
      <c r="A22" s="72" t="s">
        <v>27</v>
      </c>
      <c r="B22" s="153"/>
      <c r="C22" s="34" t="s">
        <v>269</v>
      </c>
      <c r="D22" s="121"/>
      <c r="E22" s="34" t="s">
        <v>62</v>
      </c>
      <c r="F22" s="121"/>
      <c r="G22" s="137"/>
      <c r="H22" s="107" t="s">
        <v>112</v>
      </c>
      <c r="I22" s="154"/>
      <c r="J22" s="190"/>
      <c r="K22" s="190"/>
      <c r="L22" s="190"/>
      <c r="M22" s="190"/>
      <c r="N22" s="190"/>
      <c r="O22" s="190"/>
      <c r="P22" s="192"/>
    </row>
    <row r="23" spans="1:18" s="44" customFormat="1" ht="30" customHeight="1">
      <c r="A23" s="75">
        <f>A21+3</f>
        <v>46097</v>
      </c>
      <c r="B23" s="152" t="s">
        <v>220</v>
      </c>
      <c r="C23" s="94" t="s">
        <v>66</v>
      </c>
      <c r="D23" s="152" t="s">
        <v>6</v>
      </c>
      <c r="E23" s="93" t="s">
        <v>28</v>
      </c>
      <c r="F23" s="152" t="s">
        <v>6</v>
      </c>
      <c r="G23" s="122" t="s">
        <v>223</v>
      </c>
      <c r="H23" s="93" t="s">
        <v>206</v>
      </c>
      <c r="I23" s="124"/>
      <c r="J23" s="185">
        <v>4.5</v>
      </c>
      <c r="K23" s="185">
        <v>2.5</v>
      </c>
      <c r="L23" s="185">
        <v>2</v>
      </c>
      <c r="M23" s="185">
        <v>2.5</v>
      </c>
      <c r="N23" s="185"/>
      <c r="O23" s="185"/>
      <c r="P23" s="191">
        <f t="shared" ref="P23" si="8">J23*70+K23*83+L23*25+N23*60+M23*45</f>
        <v>685</v>
      </c>
    </row>
    <row r="24" spans="1:18" s="3" customFormat="1" ht="18" customHeight="1">
      <c r="A24" s="69" t="s">
        <v>164</v>
      </c>
      <c r="B24" s="128" t="s">
        <v>29</v>
      </c>
      <c r="C24" s="91" t="s">
        <v>67</v>
      </c>
      <c r="D24" s="128"/>
      <c r="E24" s="91" t="s">
        <v>270</v>
      </c>
      <c r="F24" s="129"/>
      <c r="G24" s="123"/>
      <c r="H24" s="91" t="s">
        <v>207</v>
      </c>
      <c r="I24" s="125"/>
      <c r="J24" s="187"/>
      <c r="K24" s="187"/>
      <c r="L24" s="187"/>
      <c r="M24" s="187"/>
      <c r="N24" s="187"/>
      <c r="O24" s="187"/>
      <c r="P24" s="188"/>
    </row>
    <row r="25" spans="1:18" s="44" customFormat="1" ht="33" customHeight="1">
      <c r="A25" s="76">
        <f>A23+1</f>
        <v>46098</v>
      </c>
      <c r="B25" s="127" t="s">
        <v>63</v>
      </c>
      <c r="C25" s="88" t="s">
        <v>138</v>
      </c>
      <c r="D25" s="129" t="s">
        <v>6</v>
      </c>
      <c r="E25" s="95" t="s">
        <v>209</v>
      </c>
      <c r="F25" s="127" t="s">
        <v>48</v>
      </c>
      <c r="G25" s="130" t="s">
        <v>11</v>
      </c>
      <c r="H25" s="89" t="s">
        <v>210</v>
      </c>
      <c r="I25" s="131" t="s">
        <v>13</v>
      </c>
      <c r="J25" s="189">
        <v>4.5</v>
      </c>
      <c r="K25" s="189">
        <v>2</v>
      </c>
      <c r="L25" s="189">
        <v>2</v>
      </c>
      <c r="M25" s="189">
        <v>2.5</v>
      </c>
      <c r="N25" s="189">
        <v>1</v>
      </c>
      <c r="O25" s="189"/>
      <c r="P25" s="186">
        <f t="shared" ref="P25" si="9">J25*70+K25*83+L25*25+N25*60+M25*45</f>
        <v>703.5</v>
      </c>
    </row>
    <row r="26" spans="1:18" s="3" customFormat="1" ht="18" customHeight="1">
      <c r="A26" s="73" t="s">
        <v>165</v>
      </c>
      <c r="B26" s="129" t="s">
        <v>31</v>
      </c>
      <c r="C26" s="96" t="s">
        <v>69</v>
      </c>
      <c r="D26" s="129"/>
      <c r="E26" s="96" t="s">
        <v>271</v>
      </c>
      <c r="F26" s="129"/>
      <c r="G26" s="130"/>
      <c r="H26" s="96" t="s">
        <v>211</v>
      </c>
      <c r="I26" s="154"/>
      <c r="J26" s="187"/>
      <c r="K26" s="187"/>
      <c r="L26" s="187"/>
      <c r="M26" s="187"/>
      <c r="N26" s="187"/>
      <c r="O26" s="187"/>
      <c r="P26" s="188"/>
    </row>
    <row r="27" spans="1:18" s="44" customFormat="1" ht="53.25" customHeight="1">
      <c r="A27" s="42">
        <f>A25+1</f>
        <v>46099</v>
      </c>
      <c r="B27" s="143" t="s">
        <v>5</v>
      </c>
      <c r="C27" s="97" t="s">
        <v>208</v>
      </c>
      <c r="D27" s="143" t="s">
        <v>18</v>
      </c>
      <c r="E27" s="43" t="s">
        <v>115</v>
      </c>
      <c r="F27" s="143" t="s">
        <v>58</v>
      </c>
      <c r="G27" s="114" t="s">
        <v>12</v>
      </c>
      <c r="H27" s="43" t="s">
        <v>71</v>
      </c>
      <c r="I27" s="144" t="s">
        <v>8</v>
      </c>
      <c r="J27" s="189">
        <v>4.8</v>
      </c>
      <c r="K27" s="189">
        <v>2</v>
      </c>
      <c r="L27" s="189">
        <v>2</v>
      </c>
      <c r="M27" s="189">
        <v>3</v>
      </c>
      <c r="N27" s="189"/>
      <c r="O27" s="189">
        <v>1</v>
      </c>
      <c r="P27" s="186">
        <f>J27*70+K27*77+L27*25+N27*60+O27*100+M27*45</f>
        <v>775</v>
      </c>
    </row>
    <row r="28" spans="1:18" s="3" customFormat="1" ht="18" customHeight="1">
      <c r="A28" s="8" t="s">
        <v>166</v>
      </c>
      <c r="B28" s="113" t="s">
        <v>32</v>
      </c>
      <c r="C28" s="30" t="s">
        <v>33</v>
      </c>
      <c r="D28" s="113"/>
      <c r="E28" s="30" t="s">
        <v>116</v>
      </c>
      <c r="F28" s="113"/>
      <c r="G28" s="115"/>
      <c r="H28" s="30" t="s">
        <v>234</v>
      </c>
      <c r="I28" s="144"/>
      <c r="J28" s="187"/>
      <c r="K28" s="187"/>
      <c r="L28" s="187"/>
      <c r="M28" s="187"/>
      <c r="N28" s="187"/>
      <c r="O28" s="187"/>
      <c r="P28" s="188" t="e">
        <v>#VALUE!</v>
      </c>
    </row>
    <row r="29" spans="1:18" s="44" customFormat="1" ht="30" customHeight="1">
      <c r="A29" s="76">
        <f>A27+1</f>
        <v>46100</v>
      </c>
      <c r="B29" s="132" t="s">
        <v>34</v>
      </c>
      <c r="C29" s="31" t="s">
        <v>181</v>
      </c>
      <c r="D29" s="145" t="s">
        <v>18</v>
      </c>
      <c r="E29" s="180" t="s">
        <v>236</v>
      </c>
      <c r="F29" s="132" t="s">
        <v>6</v>
      </c>
      <c r="G29" s="147" t="s">
        <v>11</v>
      </c>
      <c r="H29" s="40" t="s">
        <v>68</v>
      </c>
      <c r="I29" s="131"/>
      <c r="J29" s="189">
        <v>5</v>
      </c>
      <c r="K29" s="189">
        <v>2</v>
      </c>
      <c r="L29" s="189">
        <v>2</v>
      </c>
      <c r="M29" s="189">
        <v>2.5</v>
      </c>
      <c r="N29" s="189"/>
      <c r="O29" s="189"/>
      <c r="P29" s="186">
        <f t="shared" ref="P29" si="10">J29*70+K29*83+L29*25+N29*60+M29*45</f>
        <v>678.5</v>
      </c>
    </row>
    <row r="30" spans="1:18" s="3" customFormat="1" ht="18" customHeight="1">
      <c r="A30" s="12" t="s">
        <v>37</v>
      </c>
      <c r="B30" s="120" t="s">
        <v>31</v>
      </c>
      <c r="C30" s="32" t="s">
        <v>130</v>
      </c>
      <c r="D30" s="146"/>
      <c r="E30" s="178" t="s">
        <v>237</v>
      </c>
      <c r="F30" s="120"/>
      <c r="G30" s="136"/>
      <c r="H30" s="34" t="s">
        <v>70</v>
      </c>
      <c r="I30" s="131"/>
      <c r="J30" s="187"/>
      <c r="K30" s="187"/>
      <c r="L30" s="187"/>
      <c r="M30" s="187"/>
      <c r="N30" s="187"/>
      <c r="O30" s="187"/>
      <c r="P30" s="188"/>
    </row>
    <row r="31" spans="1:18" s="44" customFormat="1" ht="30" customHeight="1">
      <c r="A31" s="74">
        <f>A29+1</f>
        <v>46101</v>
      </c>
      <c r="B31" s="139" t="s">
        <v>72</v>
      </c>
      <c r="C31" s="28" t="s">
        <v>212</v>
      </c>
      <c r="D31" s="132" t="s">
        <v>18</v>
      </c>
      <c r="E31" s="40" t="s">
        <v>73</v>
      </c>
      <c r="F31" s="132" t="s">
        <v>6</v>
      </c>
      <c r="G31" s="136" t="s">
        <v>12</v>
      </c>
      <c r="H31" s="40" t="s">
        <v>64</v>
      </c>
      <c r="I31" s="131" t="s">
        <v>13</v>
      </c>
      <c r="J31" s="189">
        <v>4.8</v>
      </c>
      <c r="K31" s="189">
        <v>2</v>
      </c>
      <c r="L31" s="189">
        <v>2</v>
      </c>
      <c r="M31" s="189">
        <v>2.5</v>
      </c>
      <c r="N31" s="189">
        <v>1</v>
      </c>
      <c r="O31" s="189"/>
      <c r="P31" s="186">
        <f t="shared" ref="P31" si="11">J31*70+K31*83+L31*25+N31*60+M31*45</f>
        <v>724.5</v>
      </c>
      <c r="R31" s="156"/>
    </row>
    <row r="32" spans="1:18" s="3" customFormat="1" ht="18" customHeight="1" thickBot="1">
      <c r="A32" s="72" t="s">
        <v>27</v>
      </c>
      <c r="B32" s="153" t="s">
        <v>35</v>
      </c>
      <c r="C32" s="34" t="s">
        <v>222</v>
      </c>
      <c r="D32" s="121"/>
      <c r="E32" s="34" t="s">
        <v>74</v>
      </c>
      <c r="F32" s="121"/>
      <c r="G32" s="155"/>
      <c r="H32" s="34" t="s">
        <v>65</v>
      </c>
      <c r="I32" s="154"/>
      <c r="J32" s="190"/>
      <c r="K32" s="190"/>
      <c r="L32" s="190"/>
      <c r="M32" s="190"/>
      <c r="N32" s="190"/>
      <c r="O32" s="190"/>
      <c r="P32" s="192"/>
      <c r="R32" s="157"/>
    </row>
    <row r="33" spans="1:23" s="44" customFormat="1" ht="30" customHeight="1">
      <c r="A33" s="75">
        <f>A31+3</f>
        <v>46104</v>
      </c>
      <c r="B33" s="119" t="s">
        <v>213</v>
      </c>
      <c r="C33" s="84" t="s">
        <v>77</v>
      </c>
      <c r="D33" s="119" t="s">
        <v>10</v>
      </c>
      <c r="E33" s="46" t="s">
        <v>137</v>
      </c>
      <c r="F33" s="119" t="s">
        <v>78</v>
      </c>
      <c r="G33" s="122" t="s">
        <v>223</v>
      </c>
      <c r="H33" s="46" t="s">
        <v>188</v>
      </c>
      <c r="I33" s="126"/>
      <c r="J33" s="185">
        <v>5</v>
      </c>
      <c r="K33" s="185">
        <v>2</v>
      </c>
      <c r="L33" s="185">
        <v>2</v>
      </c>
      <c r="M33" s="185">
        <v>2.5</v>
      </c>
      <c r="N33" s="185"/>
      <c r="O33" s="185"/>
      <c r="P33" s="191">
        <f t="shared" ref="P33" si="12">J33*70+K33*83+L33*25+N33*60+M33*45</f>
        <v>678.5</v>
      </c>
    </row>
    <row r="34" spans="1:23" s="3" customFormat="1" ht="18" customHeight="1">
      <c r="A34" s="69" t="s">
        <v>164</v>
      </c>
      <c r="B34" s="120" t="s">
        <v>29</v>
      </c>
      <c r="C34" s="105" t="s">
        <v>80</v>
      </c>
      <c r="D34" s="120"/>
      <c r="E34" s="105" t="s">
        <v>272</v>
      </c>
      <c r="F34" s="120"/>
      <c r="G34" s="123"/>
      <c r="H34" s="105" t="s">
        <v>189</v>
      </c>
      <c r="I34" s="110"/>
      <c r="J34" s="187"/>
      <c r="K34" s="187"/>
      <c r="L34" s="187"/>
      <c r="M34" s="187"/>
      <c r="N34" s="187"/>
      <c r="O34" s="187"/>
      <c r="P34" s="188"/>
    </row>
    <row r="35" spans="1:23" s="44" customFormat="1" ht="30" customHeight="1">
      <c r="A35" s="77">
        <f>A33+1</f>
        <v>46105</v>
      </c>
      <c r="B35" s="121" t="s">
        <v>63</v>
      </c>
      <c r="C35" s="85" t="s">
        <v>129</v>
      </c>
      <c r="D35" s="121" t="s">
        <v>10</v>
      </c>
      <c r="E35" s="37" t="s">
        <v>75</v>
      </c>
      <c r="F35" s="132" t="s">
        <v>6</v>
      </c>
      <c r="G35" s="147" t="s">
        <v>12</v>
      </c>
      <c r="H35" s="37" t="s">
        <v>131</v>
      </c>
      <c r="I35" s="151" t="s">
        <v>13</v>
      </c>
      <c r="J35" s="189">
        <v>4.8</v>
      </c>
      <c r="K35" s="189">
        <v>2</v>
      </c>
      <c r="L35" s="189">
        <v>2</v>
      </c>
      <c r="M35" s="189">
        <v>2.5</v>
      </c>
      <c r="N35" s="189">
        <v>1</v>
      </c>
      <c r="O35" s="189"/>
      <c r="P35" s="186">
        <f t="shared" ref="P35" si="13">J35*70+K35*83+L35*25+N35*60+M35*45</f>
        <v>724.5</v>
      </c>
    </row>
    <row r="36" spans="1:23" s="3" customFormat="1" ht="18" customHeight="1">
      <c r="A36" s="12" t="s">
        <v>165</v>
      </c>
      <c r="B36" s="120" t="s">
        <v>29</v>
      </c>
      <c r="C36" s="105" t="s">
        <v>273</v>
      </c>
      <c r="D36" s="120"/>
      <c r="E36" s="105" t="s">
        <v>76</v>
      </c>
      <c r="F36" s="120"/>
      <c r="G36" s="136"/>
      <c r="H36" s="105" t="s">
        <v>274</v>
      </c>
      <c r="I36" s="131"/>
      <c r="J36" s="187"/>
      <c r="K36" s="187"/>
      <c r="L36" s="187"/>
      <c r="M36" s="187"/>
      <c r="N36" s="187"/>
      <c r="O36" s="187"/>
      <c r="P36" s="188"/>
      <c r="T36" s="86"/>
    </row>
    <row r="37" spans="1:23" s="2" customFormat="1" ht="30" customHeight="1">
      <c r="A37" s="7">
        <f>A35+1</f>
        <v>46106</v>
      </c>
      <c r="B37" s="143" t="s">
        <v>5</v>
      </c>
      <c r="C37" s="29" t="s">
        <v>185</v>
      </c>
      <c r="D37" s="112" t="s">
        <v>10</v>
      </c>
      <c r="E37" s="181" t="s">
        <v>243</v>
      </c>
      <c r="F37" s="112" t="s">
        <v>187</v>
      </c>
      <c r="G37" s="114" t="s">
        <v>12</v>
      </c>
      <c r="H37" s="43" t="s">
        <v>79</v>
      </c>
      <c r="I37" s="144" t="s">
        <v>8</v>
      </c>
      <c r="J37" s="189">
        <v>4.8</v>
      </c>
      <c r="K37" s="189">
        <v>2</v>
      </c>
      <c r="L37" s="189">
        <v>2</v>
      </c>
      <c r="M37" s="189">
        <v>2.5</v>
      </c>
      <c r="N37" s="189"/>
      <c r="O37" s="189">
        <v>1</v>
      </c>
      <c r="P37" s="186">
        <f>J37*70+K37*77+L37*25+N37*60+O37*100+M37*45</f>
        <v>752.5</v>
      </c>
      <c r="T37" s="87"/>
    </row>
    <row r="38" spans="1:23" s="4" customFormat="1" ht="18" customHeight="1">
      <c r="A38" s="8" t="s">
        <v>9</v>
      </c>
      <c r="B38" s="113" t="s">
        <v>32</v>
      </c>
      <c r="C38" s="30" t="s">
        <v>186</v>
      </c>
      <c r="D38" s="113"/>
      <c r="E38" s="30" t="s">
        <v>244</v>
      </c>
      <c r="F38" s="113"/>
      <c r="G38" s="115"/>
      <c r="H38" s="30" t="s">
        <v>81</v>
      </c>
      <c r="I38" s="144"/>
      <c r="J38" s="187"/>
      <c r="K38" s="187"/>
      <c r="L38" s="187"/>
      <c r="M38" s="187"/>
      <c r="N38" s="187"/>
      <c r="O38" s="187"/>
      <c r="P38" s="188" t="e">
        <v>#VALUE!</v>
      </c>
    </row>
    <row r="39" spans="1:23" s="44" customFormat="1" ht="30" customHeight="1">
      <c r="A39" s="76">
        <f>A37+1</f>
        <v>46107</v>
      </c>
      <c r="B39" s="132" t="s">
        <v>30</v>
      </c>
      <c r="C39" s="31" t="s">
        <v>82</v>
      </c>
      <c r="D39" s="145" t="s">
        <v>10</v>
      </c>
      <c r="E39" s="37" t="s">
        <v>118</v>
      </c>
      <c r="F39" s="132" t="s">
        <v>6</v>
      </c>
      <c r="G39" s="147" t="s">
        <v>11</v>
      </c>
      <c r="H39" s="37" t="s">
        <v>83</v>
      </c>
      <c r="I39" s="162" t="s">
        <v>184</v>
      </c>
      <c r="J39" s="189">
        <v>5.2</v>
      </c>
      <c r="K39" s="189">
        <v>2</v>
      </c>
      <c r="L39" s="189">
        <v>2</v>
      </c>
      <c r="M39" s="189">
        <v>2.5</v>
      </c>
      <c r="N39" s="189"/>
      <c r="O39" s="189"/>
      <c r="P39" s="186">
        <f t="shared" ref="P39" si="14">J39*70+K39*83+L39*25+N39*60+M39*45</f>
        <v>692.5</v>
      </c>
    </row>
    <row r="40" spans="1:23" s="3" customFormat="1" ht="18" customHeight="1">
      <c r="A40" s="12" t="s">
        <v>37</v>
      </c>
      <c r="B40" s="120" t="s">
        <v>32</v>
      </c>
      <c r="C40" s="32" t="s">
        <v>130</v>
      </c>
      <c r="D40" s="146"/>
      <c r="E40" s="105" t="s">
        <v>275</v>
      </c>
      <c r="F40" s="120"/>
      <c r="G40" s="136"/>
      <c r="H40" s="34" t="s">
        <v>276</v>
      </c>
      <c r="I40" s="162"/>
      <c r="J40" s="187"/>
      <c r="K40" s="187"/>
      <c r="L40" s="187"/>
      <c r="M40" s="187"/>
      <c r="N40" s="187"/>
      <c r="O40" s="187"/>
      <c r="P40" s="188"/>
      <c r="W40"/>
    </row>
    <row r="41" spans="1:23" s="44" customFormat="1" ht="30" customHeight="1">
      <c r="A41" s="74">
        <f>A39+1</f>
        <v>46108</v>
      </c>
      <c r="B41" s="139" t="s">
        <v>214</v>
      </c>
      <c r="C41" s="28" t="s">
        <v>117</v>
      </c>
      <c r="D41" s="132" t="s">
        <v>10</v>
      </c>
      <c r="E41" s="40" t="s">
        <v>173</v>
      </c>
      <c r="F41" s="132" t="s">
        <v>6</v>
      </c>
      <c r="G41" s="136" t="s">
        <v>12</v>
      </c>
      <c r="H41" s="40" t="s">
        <v>127</v>
      </c>
      <c r="I41" s="131" t="s">
        <v>13</v>
      </c>
      <c r="J41" s="189">
        <v>5</v>
      </c>
      <c r="K41" s="189">
        <v>2</v>
      </c>
      <c r="L41" s="189">
        <v>2</v>
      </c>
      <c r="M41" s="189">
        <v>2.5</v>
      </c>
      <c r="N41" s="189">
        <v>1</v>
      </c>
      <c r="O41" s="189"/>
      <c r="P41" s="186">
        <f t="shared" ref="P41" si="15">J41*70+K41*83+L41*25+N41*60+M41*45</f>
        <v>738.5</v>
      </c>
      <c r="R41" s="156"/>
    </row>
    <row r="42" spans="1:23" s="3" customFormat="1" ht="18" customHeight="1" thickBot="1">
      <c r="A42" s="67" t="s">
        <v>27</v>
      </c>
      <c r="B42" s="140" t="s">
        <v>35</v>
      </c>
      <c r="C42" s="107" t="s">
        <v>277</v>
      </c>
      <c r="D42" s="133"/>
      <c r="E42" s="107" t="s">
        <v>278</v>
      </c>
      <c r="F42" s="133"/>
      <c r="G42" s="137"/>
      <c r="H42" s="107" t="s">
        <v>128</v>
      </c>
      <c r="I42" s="142"/>
      <c r="J42" s="190"/>
      <c r="K42" s="190"/>
      <c r="L42" s="190"/>
      <c r="M42" s="190"/>
      <c r="N42" s="190"/>
      <c r="O42" s="190"/>
      <c r="P42" s="192"/>
      <c r="R42" s="157"/>
    </row>
    <row r="43" spans="1:23" s="44" customFormat="1" ht="30" customHeight="1">
      <c r="A43" s="75">
        <f>A41+3</f>
        <v>46111</v>
      </c>
      <c r="B43" s="158" t="s">
        <v>180</v>
      </c>
      <c r="C43" s="84" t="s">
        <v>182</v>
      </c>
      <c r="D43" s="119" t="s">
        <v>10</v>
      </c>
      <c r="E43" s="46" t="s">
        <v>107</v>
      </c>
      <c r="F43" s="160" t="s">
        <v>104</v>
      </c>
      <c r="G43" s="122" t="s">
        <v>223</v>
      </c>
      <c r="H43" s="46" t="s">
        <v>215</v>
      </c>
      <c r="I43" s="126"/>
      <c r="J43" s="185">
        <v>4.8</v>
      </c>
      <c r="K43" s="185">
        <v>2</v>
      </c>
      <c r="L43" s="185">
        <v>2</v>
      </c>
      <c r="M43" s="185">
        <v>3</v>
      </c>
      <c r="N43" s="185"/>
      <c r="O43" s="185"/>
      <c r="P43" s="191">
        <f t="shared" ref="P43" si="16">J43*70+K43*83+L43*25+N43*60+M43*45</f>
        <v>687</v>
      </c>
    </row>
    <row r="44" spans="1:23" s="3" customFormat="1" ht="18" customHeight="1">
      <c r="A44" s="69" t="s">
        <v>164</v>
      </c>
      <c r="B44" s="159"/>
      <c r="C44" s="105" t="s">
        <v>183</v>
      </c>
      <c r="D44" s="120"/>
      <c r="E44" s="105" t="s">
        <v>279</v>
      </c>
      <c r="F44" s="161"/>
      <c r="G44" s="123"/>
      <c r="H44" s="105" t="s">
        <v>216</v>
      </c>
      <c r="I44" s="110"/>
      <c r="J44" s="187"/>
      <c r="K44" s="187"/>
      <c r="L44" s="187"/>
      <c r="M44" s="187"/>
      <c r="N44" s="187"/>
      <c r="O44" s="187"/>
      <c r="P44" s="188"/>
    </row>
    <row r="45" spans="1:23" s="44" customFormat="1" ht="30" customHeight="1">
      <c r="A45" s="74">
        <f>A43+1</f>
        <v>46112</v>
      </c>
      <c r="B45" s="132" t="s">
        <v>63</v>
      </c>
      <c r="C45" s="104" t="s">
        <v>224</v>
      </c>
      <c r="D45" s="132" t="s">
        <v>10</v>
      </c>
      <c r="E45" s="177" t="s">
        <v>242</v>
      </c>
      <c r="F45" s="134" t="s">
        <v>6</v>
      </c>
      <c r="G45" s="136" t="s">
        <v>12</v>
      </c>
      <c r="H45" s="37" t="s">
        <v>226</v>
      </c>
      <c r="I45" s="110" t="s">
        <v>253</v>
      </c>
      <c r="J45" s="189">
        <v>5</v>
      </c>
      <c r="K45" s="189">
        <v>2</v>
      </c>
      <c r="L45" s="189">
        <v>2</v>
      </c>
      <c r="M45" s="189">
        <v>2.5</v>
      </c>
      <c r="N45" s="189">
        <v>1</v>
      </c>
      <c r="O45" s="189"/>
      <c r="P45" s="186">
        <f t="shared" ref="P45" si="17">J45*70+K45*83+L45*25+N45*60+M45*45</f>
        <v>738.5</v>
      </c>
    </row>
    <row r="46" spans="1:23" s="3" customFormat="1" ht="18" customHeight="1" thickBot="1">
      <c r="A46" s="67" t="s">
        <v>165</v>
      </c>
      <c r="B46" s="133" t="s">
        <v>29</v>
      </c>
      <c r="C46" s="107" t="s">
        <v>225</v>
      </c>
      <c r="D46" s="133"/>
      <c r="E46" s="182" t="s">
        <v>280</v>
      </c>
      <c r="F46" s="135"/>
      <c r="G46" s="137"/>
      <c r="H46" s="107" t="s">
        <v>227</v>
      </c>
      <c r="I46" s="138"/>
      <c r="J46" s="187"/>
      <c r="K46" s="187"/>
      <c r="L46" s="187"/>
      <c r="M46" s="187"/>
      <c r="N46" s="187"/>
      <c r="O46" s="187"/>
      <c r="P46" s="188"/>
    </row>
    <row r="47" spans="1:23" s="6" customFormat="1" ht="24.6" customHeight="1">
      <c r="A47" s="208" t="s">
        <v>254</v>
      </c>
      <c r="B47" s="209"/>
      <c r="C47" s="209"/>
      <c r="D47" s="209"/>
      <c r="E47" s="209"/>
      <c r="F47" s="210"/>
      <c r="G47" s="210"/>
      <c r="H47" s="210"/>
      <c r="I47" s="210"/>
      <c r="J47" s="98"/>
      <c r="K47" s="57"/>
      <c r="L47" s="57"/>
      <c r="M47" s="57"/>
      <c r="N47" s="57"/>
      <c r="O47" s="57"/>
      <c r="P47" s="58"/>
      <c r="Q47" s="5"/>
    </row>
    <row r="48" spans="1:23" s="6" customFormat="1" ht="24.6" customHeight="1">
      <c r="A48" s="208" t="s">
        <v>255</v>
      </c>
      <c r="B48" s="209"/>
      <c r="C48" s="209"/>
      <c r="D48" s="209"/>
      <c r="E48" s="209"/>
      <c r="F48" s="210"/>
      <c r="G48" s="210"/>
      <c r="H48" s="210"/>
      <c r="I48" s="210"/>
      <c r="J48" s="98"/>
      <c r="K48" s="57"/>
      <c r="L48" s="57"/>
      <c r="M48" s="57"/>
      <c r="N48" s="57"/>
      <c r="O48" s="57"/>
      <c r="P48" s="58"/>
      <c r="Q48" s="5"/>
    </row>
    <row r="49" spans="1:17" s="6" customFormat="1" ht="156" customHeight="1">
      <c r="A49" s="212" t="s">
        <v>256</v>
      </c>
      <c r="B49" s="213"/>
      <c r="C49" s="213"/>
      <c r="D49" s="213"/>
      <c r="E49" s="213"/>
      <c r="F49" s="213"/>
      <c r="G49" s="213"/>
      <c r="H49" s="210"/>
      <c r="I49" s="210"/>
      <c r="J49" s="98"/>
      <c r="K49" s="57"/>
      <c r="L49" s="57"/>
      <c r="M49" s="57"/>
      <c r="N49" s="57"/>
      <c r="O49" s="57"/>
      <c r="P49" s="58"/>
      <c r="Q49" s="5"/>
    </row>
    <row r="50" spans="1:17" s="6" customFormat="1" ht="78" customHeight="1" thickBot="1">
      <c r="A50" s="99" t="s">
        <v>87</v>
      </c>
      <c r="B50" s="100"/>
      <c r="C50" s="100"/>
      <c r="D50" s="100"/>
      <c r="E50" s="100"/>
      <c r="F50" s="101"/>
      <c r="G50" s="101"/>
      <c r="H50" s="101"/>
      <c r="I50" s="101"/>
      <c r="J50" s="102"/>
      <c r="K50" s="61"/>
      <c r="L50" s="61"/>
      <c r="M50" s="61"/>
      <c r="N50" s="61"/>
      <c r="O50" s="61"/>
      <c r="P50" s="62"/>
      <c r="Q50" s="5"/>
    </row>
    <row r="51" spans="1:17" ht="21" hidden="1" customHeight="1">
      <c r="A51" s="18"/>
      <c r="B51" s="18"/>
      <c r="C51" s="18"/>
      <c r="D51" s="19"/>
      <c r="E51" s="18"/>
      <c r="F51" s="19"/>
      <c r="G51" s="18"/>
      <c r="H51" s="20"/>
      <c r="I51" s="20"/>
      <c r="J51" s="20"/>
      <c r="K51" s="20"/>
      <c r="L51" s="20"/>
      <c r="M51" s="20"/>
      <c r="N51" s="20"/>
      <c r="O51" s="20"/>
      <c r="P51" s="20"/>
    </row>
    <row r="52" spans="1:17" ht="21" hidden="1" customHeight="1">
      <c r="A52" s="18"/>
      <c r="B52" s="18"/>
      <c r="C52" s="18"/>
      <c r="D52" s="19"/>
      <c r="E52" s="18"/>
      <c r="F52" s="19"/>
      <c r="G52" s="18"/>
      <c r="H52" s="20"/>
      <c r="I52" s="20"/>
      <c r="J52" s="20"/>
      <c r="K52" s="20"/>
      <c r="L52" s="20"/>
      <c r="M52" s="20"/>
      <c r="N52" s="20"/>
      <c r="O52" s="20"/>
      <c r="P52" s="20"/>
    </row>
    <row r="53" spans="1:17" ht="21" hidden="1" customHeight="1">
      <c r="A53" s="18"/>
      <c r="B53" s="18"/>
      <c r="C53" s="18"/>
      <c r="D53" s="19"/>
      <c r="E53" s="18"/>
      <c r="F53" s="19"/>
      <c r="G53" s="18"/>
      <c r="H53" s="20"/>
      <c r="I53" s="20"/>
      <c r="J53" s="20"/>
      <c r="K53" s="20"/>
      <c r="L53" s="20"/>
      <c r="M53" s="20"/>
      <c r="N53" s="20"/>
      <c r="O53" s="20"/>
      <c r="P53" s="20"/>
    </row>
    <row r="54" spans="1:17" ht="21" hidden="1" customHeight="1">
      <c r="A54" s="18"/>
      <c r="B54" s="18"/>
      <c r="C54" s="18"/>
      <c r="D54" s="19"/>
      <c r="E54" s="18"/>
      <c r="F54" s="19"/>
      <c r="G54" s="18"/>
      <c r="H54" s="20"/>
      <c r="I54" s="20"/>
      <c r="J54" s="20"/>
      <c r="K54" s="20"/>
      <c r="L54" s="20"/>
      <c r="M54" s="20"/>
      <c r="N54" s="20"/>
      <c r="O54" s="20"/>
      <c r="P54" s="20"/>
    </row>
    <row r="55" spans="1:17" ht="21" hidden="1" customHeight="1">
      <c r="A55" s="18"/>
      <c r="B55" s="18"/>
      <c r="C55" s="18"/>
      <c r="D55" s="19"/>
      <c r="E55" s="18"/>
      <c r="F55" s="19"/>
      <c r="G55" s="18"/>
      <c r="H55" s="20"/>
      <c r="I55" s="20"/>
      <c r="J55" s="20"/>
      <c r="K55" s="20"/>
      <c r="L55" s="20"/>
      <c r="M55" s="20"/>
      <c r="N55" s="20"/>
      <c r="O55" s="20"/>
      <c r="P55" s="20"/>
    </row>
    <row r="56" spans="1:17" ht="21" hidden="1" customHeight="1">
      <c r="A56" s="20"/>
      <c r="B56" s="20"/>
      <c r="C56" s="20"/>
      <c r="D56" s="21"/>
      <c r="E56" s="20"/>
      <c r="F56" s="21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7" ht="21" hidden="1" customHeight="1"/>
    <row r="58" spans="1:17" ht="21" hidden="1" customHeight="1"/>
    <row r="59" spans="1:17" ht="21" hidden="1" customHeight="1"/>
    <row r="60" spans="1:17" ht="21" hidden="1" customHeight="1"/>
    <row r="61" spans="1:17" ht="21" hidden="1" customHeight="1"/>
    <row r="64" spans="1:17" ht="21" customHeight="1">
      <c r="C64" s="85"/>
      <c r="D64" s="111"/>
      <c r="E64" s="86"/>
      <c r="F64" s="111"/>
    </row>
    <row r="65" spans="3:6" ht="21" customHeight="1">
      <c r="C65" s="87"/>
      <c r="D65" s="111"/>
      <c r="E65" s="87"/>
      <c r="F65" s="111"/>
    </row>
  </sheetData>
  <sheetProtection selectLockedCells="1" selectUnlockedCells="1"/>
  <mergeCells count="271">
    <mergeCell ref="O43:O44"/>
    <mergeCell ref="B43:B44"/>
    <mergeCell ref="D43:D44"/>
    <mergeCell ref="F43:F44"/>
    <mergeCell ref="G43:G44"/>
    <mergeCell ref="F39:F40"/>
    <mergeCell ref="G39:G40"/>
    <mergeCell ref="I39:I40"/>
    <mergeCell ref="J39:J40"/>
    <mergeCell ref="J43:J44"/>
    <mergeCell ref="K43:K44"/>
    <mergeCell ref="L43:L44"/>
    <mergeCell ref="M43:M44"/>
    <mergeCell ref="N43:N44"/>
    <mergeCell ref="I43:I44"/>
    <mergeCell ref="K39:K40"/>
    <mergeCell ref="L39:L40"/>
    <mergeCell ref="M39:M40"/>
    <mergeCell ref="N39:N40"/>
    <mergeCell ref="O39:O40"/>
    <mergeCell ref="F35:F36"/>
    <mergeCell ref="G35:G36"/>
    <mergeCell ref="I35:I36"/>
    <mergeCell ref="J35:J36"/>
    <mergeCell ref="B37:B38"/>
    <mergeCell ref="I37:I38"/>
    <mergeCell ref="J37:J38"/>
    <mergeCell ref="R41:R42"/>
    <mergeCell ref="K41:K42"/>
    <mergeCell ref="L41:L42"/>
    <mergeCell ref="M41:M42"/>
    <mergeCell ref="N41:N42"/>
    <mergeCell ref="O41:O42"/>
    <mergeCell ref="P41:P42"/>
    <mergeCell ref="B41:B42"/>
    <mergeCell ref="D41:D42"/>
    <mergeCell ref="F41:F42"/>
    <mergeCell ref="G41:G42"/>
    <mergeCell ref="I41:I42"/>
    <mergeCell ref="J41:J42"/>
    <mergeCell ref="P39:P40"/>
    <mergeCell ref="B39:B40"/>
    <mergeCell ref="D39:D40"/>
    <mergeCell ref="M37:M38"/>
    <mergeCell ref="R31:R32"/>
    <mergeCell ref="J31:J32"/>
    <mergeCell ref="K31:K32"/>
    <mergeCell ref="L31:L32"/>
    <mergeCell ref="M31:M32"/>
    <mergeCell ref="N31:N32"/>
    <mergeCell ref="O31:O32"/>
    <mergeCell ref="L35:L36"/>
    <mergeCell ref="M35:M36"/>
    <mergeCell ref="N35:N36"/>
    <mergeCell ref="O35:O36"/>
    <mergeCell ref="P35:P36"/>
    <mergeCell ref="K35:K36"/>
    <mergeCell ref="M33:M34"/>
    <mergeCell ref="N33:N34"/>
    <mergeCell ref="O33:O34"/>
    <mergeCell ref="P33:P34"/>
    <mergeCell ref="N37:N38"/>
    <mergeCell ref="O37:O38"/>
    <mergeCell ref="P37:P38"/>
    <mergeCell ref="K37:K38"/>
    <mergeCell ref="L37:L38"/>
    <mergeCell ref="B35:B36"/>
    <mergeCell ref="D35:D36"/>
    <mergeCell ref="N29:N30"/>
    <mergeCell ref="O29:O30"/>
    <mergeCell ref="P29:P30"/>
    <mergeCell ref="B31:B32"/>
    <mergeCell ref="D31:D32"/>
    <mergeCell ref="F31:F32"/>
    <mergeCell ref="G31:G32"/>
    <mergeCell ref="I31:I32"/>
    <mergeCell ref="B33:B34"/>
    <mergeCell ref="D33:D34"/>
    <mergeCell ref="F33:F34"/>
    <mergeCell ref="G33:G34"/>
    <mergeCell ref="I33:I34"/>
    <mergeCell ref="J33:J34"/>
    <mergeCell ref="P31:P32"/>
    <mergeCell ref="K33:K34"/>
    <mergeCell ref="L33:L34"/>
    <mergeCell ref="B29:B30"/>
    <mergeCell ref="D29:D30"/>
    <mergeCell ref="F29:F30"/>
    <mergeCell ref="G29:G30"/>
    <mergeCell ref="I29:I30"/>
    <mergeCell ref="J29:J30"/>
    <mergeCell ref="K29:K30"/>
    <mergeCell ref="L29:L30"/>
    <mergeCell ref="M29:M30"/>
    <mergeCell ref="B25:B26"/>
    <mergeCell ref="D25:D26"/>
    <mergeCell ref="F25:F26"/>
    <mergeCell ref="G25:G26"/>
    <mergeCell ref="I25:I26"/>
    <mergeCell ref="P25:P26"/>
    <mergeCell ref="B27:B28"/>
    <mergeCell ref="D27:D28"/>
    <mergeCell ref="F27:F28"/>
    <mergeCell ref="G27:G28"/>
    <mergeCell ref="I27:I28"/>
    <mergeCell ref="J27:J28"/>
    <mergeCell ref="K27:K28"/>
    <mergeCell ref="L27:L28"/>
    <mergeCell ref="M27:M28"/>
    <mergeCell ref="J25:J26"/>
    <mergeCell ref="K25:K26"/>
    <mergeCell ref="L25:L26"/>
    <mergeCell ref="M25:M26"/>
    <mergeCell ref="N25:N26"/>
    <mergeCell ref="O25:O26"/>
    <mergeCell ref="N27:N28"/>
    <mergeCell ref="O27:O28"/>
    <mergeCell ref="P27:P28"/>
    <mergeCell ref="N21:N22"/>
    <mergeCell ref="O21:O22"/>
    <mergeCell ref="P21:P22"/>
    <mergeCell ref="B23:B24"/>
    <mergeCell ref="D23:D24"/>
    <mergeCell ref="F23:F24"/>
    <mergeCell ref="G23:G24"/>
    <mergeCell ref="I23:I24"/>
    <mergeCell ref="J23:J24"/>
    <mergeCell ref="K23:K24"/>
    <mergeCell ref="L23:L24"/>
    <mergeCell ref="M23:M24"/>
    <mergeCell ref="N23:N24"/>
    <mergeCell ref="O23:O24"/>
    <mergeCell ref="P23:P24"/>
    <mergeCell ref="B21:B22"/>
    <mergeCell ref="D21:D22"/>
    <mergeCell ref="F21:F22"/>
    <mergeCell ref="G21:G22"/>
    <mergeCell ref="I21:I22"/>
    <mergeCell ref="J21:J22"/>
    <mergeCell ref="K21:K22"/>
    <mergeCell ref="L21:L22"/>
    <mergeCell ref="M21:M22"/>
    <mergeCell ref="D13:D14"/>
    <mergeCell ref="F13:F14"/>
    <mergeCell ref="G13:G14"/>
    <mergeCell ref="I13:I14"/>
    <mergeCell ref="J13:J14"/>
    <mergeCell ref="P17:P18"/>
    <mergeCell ref="B19:B20"/>
    <mergeCell ref="D19:D20"/>
    <mergeCell ref="F19:F20"/>
    <mergeCell ref="G19:G20"/>
    <mergeCell ref="I19:I20"/>
    <mergeCell ref="D17:D18"/>
    <mergeCell ref="F17:F18"/>
    <mergeCell ref="G17:G18"/>
    <mergeCell ref="I17:I18"/>
    <mergeCell ref="J17:J18"/>
    <mergeCell ref="K17:K18"/>
    <mergeCell ref="P19:P20"/>
    <mergeCell ref="J19:J20"/>
    <mergeCell ref="K19:K20"/>
    <mergeCell ref="L19:L20"/>
    <mergeCell ref="M19:M20"/>
    <mergeCell ref="N19:N20"/>
    <mergeCell ref="B17:B18"/>
    <mergeCell ref="B9:B10"/>
    <mergeCell ref="D9:D10"/>
    <mergeCell ref="F9:F10"/>
    <mergeCell ref="G9:G10"/>
    <mergeCell ref="I9:I10"/>
    <mergeCell ref="U14:U15"/>
    <mergeCell ref="B15:B16"/>
    <mergeCell ref="D15:D16"/>
    <mergeCell ref="F15:F16"/>
    <mergeCell ref="G15:G16"/>
    <mergeCell ref="I15:I16"/>
    <mergeCell ref="J15:J16"/>
    <mergeCell ref="K15:K16"/>
    <mergeCell ref="L15:L16"/>
    <mergeCell ref="M15:M16"/>
    <mergeCell ref="L13:L14"/>
    <mergeCell ref="M13:M14"/>
    <mergeCell ref="N13:N14"/>
    <mergeCell ref="O13:O14"/>
    <mergeCell ref="P13:P14"/>
    <mergeCell ref="O15:O16"/>
    <mergeCell ref="P15:P16"/>
    <mergeCell ref="B13:B14"/>
    <mergeCell ref="O9:O10"/>
    <mergeCell ref="N11:N12"/>
    <mergeCell ref="O11:O12"/>
    <mergeCell ref="P11:P12"/>
    <mergeCell ref="K13:K14"/>
    <mergeCell ref="O19:O20"/>
    <mergeCell ref="L17:L18"/>
    <mergeCell ref="M17:M18"/>
    <mergeCell ref="N17:N18"/>
    <mergeCell ref="O17:O18"/>
    <mergeCell ref="N15:N16"/>
    <mergeCell ref="L5:L6"/>
    <mergeCell ref="M5:M6"/>
    <mergeCell ref="N5:N6"/>
    <mergeCell ref="O5:O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B45:B46"/>
    <mergeCell ref="D45:D46"/>
    <mergeCell ref="F45:F46"/>
    <mergeCell ref="G45:G46"/>
    <mergeCell ref="I45:I46"/>
    <mergeCell ref="M7:M8"/>
    <mergeCell ref="N7:N8"/>
    <mergeCell ref="O7:O8"/>
    <mergeCell ref="P7:P8"/>
    <mergeCell ref="P9:P10"/>
    <mergeCell ref="B11:B12"/>
    <mergeCell ref="D11:D12"/>
    <mergeCell ref="F11:F12"/>
    <mergeCell ref="G11:G12"/>
    <mergeCell ref="I11:I12"/>
    <mergeCell ref="J11:J12"/>
    <mergeCell ref="K11:K12"/>
    <mergeCell ref="L11:L12"/>
    <mergeCell ref="M11:M12"/>
    <mergeCell ref="J9:J10"/>
    <mergeCell ref="K9:K10"/>
    <mergeCell ref="L9:L10"/>
    <mergeCell ref="M9:M10"/>
    <mergeCell ref="N9:N10"/>
    <mergeCell ref="P43:P44"/>
    <mergeCell ref="D37:D38"/>
    <mergeCell ref="F37:F38"/>
    <mergeCell ref="G37:G38"/>
    <mergeCell ref="A1:P1"/>
    <mergeCell ref="B3:B4"/>
    <mergeCell ref="D3:D4"/>
    <mergeCell ref="F3:F4"/>
    <mergeCell ref="G3:G4"/>
    <mergeCell ref="I3:I4"/>
    <mergeCell ref="P3:P4"/>
    <mergeCell ref="J3:J4"/>
    <mergeCell ref="K3:K4"/>
    <mergeCell ref="L3:L4"/>
    <mergeCell ref="M3:M4"/>
    <mergeCell ref="N3:N4"/>
    <mergeCell ref="O3:O4"/>
    <mergeCell ref="B5:B6"/>
    <mergeCell ref="D5:D6"/>
    <mergeCell ref="F5:F6"/>
    <mergeCell ref="G5:G6"/>
    <mergeCell ref="I5:I6"/>
    <mergeCell ref="J5:J6"/>
    <mergeCell ref="K5:K6"/>
    <mergeCell ref="J45:J46"/>
    <mergeCell ref="K45:K46"/>
    <mergeCell ref="L45:L46"/>
    <mergeCell ref="M45:M46"/>
    <mergeCell ref="N45:N46"/>
    <mergeCell ref="O45:O46"/>
    <mergeCell ref="P45:P46"/>
    <mergeCell ref="D64:D65"/>
    <mergeCell ref="F64:F65"/>
    <mergeCell ref="A49:G49"/>
  </mergeCells>
  <phoneticPr fontId="13" type="noConversion"/>
  <printOptions horizontalCentered="1" verticalCentered="1"/>
  <pageMargins left="0" right="0" top="0.19685039370078741" bottom="0.19685039370078741" header="0.19685039370078741" footer="0.19685039370078741"/>
  <pageSetup paperSize="9" scale="58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728-346C-4E03-A215-B6D009067933}">
  <sheetPr>
    <pageSetUpPr fitToPage="1"/>
  </sheetPr>
  <dimension ref="A1:Q57"/>
  <sheetViews>
    <sheetView view="pageBreakPreview" topLeftCell="A41" zoomScale="89" zoomScaleNormal="100" zoomScaleSheetLayoutView="89" workbookViewId="0">
      <selection activeCell="E43" sqref="E43"/>
    </sheetView>
  </sheetViews>
  <sheetFormatPr defaultColWidth="8.875" defaultRowHeight="21" customHeight="1"/>
  <cols>
    <col min="1" max="1" width="8.625" style="22" customWidth="1"/>
    <col min="2" max="2" width="13.625" style="23" customWidth="1"/>
    <col min="3" max="3" width="23.875" style="24" customWidth="1"/>
    <col min="4" max="4" width="4.25" style="25" customWidth="1"/>
    <col min="5" max="5" width="23.875" style="24" customWidth="1"/>
    <col min="6" max="6" width="4.25" style="25" customWidth="1"/>
    <col min="7" max="7" width="15.625" style="24" customWidth="1"/>
    <col min="8" max="8" width="22.625" style="24" customWidth="1"/>
    <col min="9" max="9" width="8.25" style="24" customWidth="1"/>
    <col min="10" max="12" width="4.875" style="23" customWidth="1"/>
    <col min="13" max="13" width="5" style="23" customWidth="1"/>
    <col min="14" max="15" width="4.5" style="23" customWidth="1"/>
    <col min="16" max="16" width="7.375" style="26" customWidth="1"/>
    <col min="17" max="16384" width="8.875" style="1"/>
  </cols>
  <sheetData>
    <row r="1" spans="1:17" s="2" customFormat="1" ht="47.25" customHeight="1" thickBot="1">
      <c r="A1" s="167" t="s">
        <v>228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9"/>
      <c r="Q1" s="1"/>
    </row>
    <row r="2" spans="1:17" s="51" customFormat="1" ht="39.75" customHeight="1" thickBot="1">
      <c r="A2" s="48" t="s">
        <v>155</v>
      </c>
      <c r="B2" s="49" t="s">
        <v>156</v>
      </c>
      <c r="C2" s="49" t="s">
        <v>0</v>
      </c>
      <c r="D2" s="49"/>
      <c r="E2" s="49" t="s">
        <v>1</v>
      </c>
      <c r="F2" s="49"/>
      <c r="G2" s="49" t="s">
        <v>2</v>
      </c>
      <c r="H2" s="49" t="s">
        <v>3</v>
      </c>
      <c r="I2" s="11" t="s">
        <v>4</v>
      </c>
      <c r="J2" s="183" t="s">
        <v>157</v>
      </c>
      <c r="K2" s="183" t="s">
        <v>158</v>
      </c>
      <c r="L2" s="183" t="s">
        <v>159</v>
      </c>
      <c r="M2" s="183" t="s">
        <v>160</v>
      </c>
      <c r="N2" s="183" t="s">
        <v>161</v>
      </c>
      <c r="O2" s="183" t="s">
        <v>162</v>
      </c>
      <c r="P2" s="184" t="s">
        <v>163</v>
      </c>
      <c r="Q2" s="50"/>
    </row>
    <row r="3" spans="1:17" s="38" customFormat="1" ht="30" hidden="1" customHeight="1" thickBot="1">
      <c r="A3" s="36">
        <v>45352</v>
      </c>
      <c r="B3" s="170" t="s">
        <v>106</v>
      </c>
      <c r="C3" s="28" t="s">
        <v>143</v>
      </c>
      <c r="D3" s="163" t="s">
        <v>103</v>
      </c>
      <c r="E3" s="37" t="s">
        <v>107</v>
      </c>
      <c r="F3" s="163" t="s">
        <v>104</v>
      </c>
      <c r="G3" s="160" t="s">
        <v>108</v>
      </c>
      <c r="H3" s="37" t="s">
        <v>109</v>
      </c>
      <c r="I3" s="163" t="s">
        <v>105</v>
      </c>
      <c r="J3" s="194">
        <v>5</v>
      </c>
      <c r="K3" s="194">
        <v>2</v>
      </c>
      <c r="L3" s="185">
        <v>1.5</v>
      </c>
      <c r="M3" s="185">
        <v>2.5</v>
      </c>
      <c r="N3" s="185"/>
      <c r="O3" s="185"/>
      <c r="P3" s="195">
        <f t="shared" ref="P3" si="0">J3*70+K3*77+L3*25+N3*60+O3*100+M3*45</f>
        <v>654</v>
      </c>
    </row>
    <row r="4" spans="1:17" s="68" customFormat="1" ht="18" hidden="1" customHeight="1">
      <c r="A4" s="78" t="s">
        <v>27</v>
      </c>
      <c r="B4" s="171"/>
      <c r="C4" s="107" t="s">
        <v>132</v>
      </c>
      <c r="D4" s="135"/>
      <c r="E4" s="107" t="s">
        <v>144</v>
      </c>
      <c r="F4" s="135"/>
      <c r="G4" s="172"/>
      <c r="H4" s="107" t="s">
        <v>110</v>
      </c>
      <c r="I4" s="135"/>
      <c r="J4" s="196"/>
      <c r="K4" s="196"/>
      <c r="L4" s="187"/>
      <c r="M4" s="187"/>
      <c r="N4" s="187"/>
      <c r="O4" s="187"/>
      <c r="P4" s="197" t="e">
        <v>#VALUE!</v>
      </c>
    </row>
    <row r="5" spans="1:17" s="38" customFormat="1" ht="30" customHeight="1">
      <c r="A5" s="45">
        <v>46083</v>
      </c>
      <c r="B5" s="119" t="s">
        <v>14</v>
      </c>
      <c r="C5" s="27" t="s">
        <v>133</v>
      </c>
      <c r="D5" s="119" t="s">
        <v>15</v>
      </c>
      <c r="E5" s="46" t="s">
        <v>52</v>
      </c>
      <c r="F5" s="119" t="s">
        <v>18</v>
      </c>
      <c r="G5" s="122" t="s">
        <v>223</v>
      </c>
      <c r="H5" s="46" t="s">
        <v>16</v>
      </c>
      <c r="I5" s="124"/>
      <c r="J5" s="194">
        <v>5</v>
      </c>
      <c r="K5" s="194">
        <v>2</v>
      </c>
      <c r="L5" s="185">
        <v>2</v>
      </c>
      <c r="M5" s="185">
        <v>2.5</v>
      </c>
      <c r="N5" s="185"/>
      <c r="O5" s="185"/>
      <c r="P5" s="195">
        <f t="shared" ref="P5" si="1">J5*70+K5*77+L5*25+N5*60+O5*100+M5*45</f>
        <v>666.5</v>
      </c>
    </row>
    <row r="6" spans="1:17" s="70" customFormat="1" ht="18" customHeight="1">
      <c r="A6" s="79" t="s">
        <v>164</v>
      </c>
      <c r="B6" s="120"/>
      <c r="C6" s="105" t="s">
        <v>281</v>
      </c>
      <c r="D6" s="120"/>
      <c r="E6" s="105" t="s">
        <v>282</v>
      </c>
      <c r="F6" s="121"/>
      <c r="G6" s="123"/>
      <c r="H6" s="105" t="s">
        <v>17</v>
      </c>
      <c r="I6" s="125"/>
      <c r="J6" s="196"/>
      <c r="K6" s="196"/>
      <c r="L6" s="187"/>
      <c r="M6" s="187"/>
      <c r="N6" s="187"/>
      <c r="O6" s="187"/>
      <c r="P6" s="197" t="e">
        <v>#VALUE!</v>
      </c>
    </row>
    <row r="7" spans="1:17" s="38" customFormat="1" ht="30" customHeight="1">
      <c r="A7" s="39">
        <f>A5+1</f>
        <v>46084</v>
      </c>
      <c r="B7" s="132" t="s">
        <v>63</v>
      </c>
      <c r="C7" s="28" t="s">
        <v>88</v>
      </c>
      <c r="D7" s="121" t="s">
        <v>10</v>
      </c>
      <c r="E7" s="37" t="s">
        <v>113</v>
      </c>
      <c r="F7" s="132" t="s">
        <v>48</v>
      </c>
      <c r="G7" s="130" t="s">
        <v>11</v>
      </c>
      <c r="H7" s="40" t="s">
        <v>49</v>
      </c>
      <c r="I7" s="131" t="s">
        <v>13</v>
      </c>
      <c r="J7" s="196">
        <v>4.5</v>
      </c>
      <c r="K7" s="196">
        <v>2</v>
      </c>
      <c r="L7" s="196">
        <v>2</v>
      </c>
      <c r="M7" s="196">
        <v>2.5</v>
      </c>
      <c r="N7" s="196">
        <v>1</v>
      </c>
      <c r="O7" s="196"/>
      <c r="P7" s="197">
        <f t="shared" ref="P7" si="2">J7*70+K7*77+L7*25+N7*60+O7*100+M7*45</f>
        <v>691.5</v>
      </c>
    </row>
    <row r="8" spans="1:17" s="68" customFormat="1" ht="18" customHeight="1">
      <c r="A8" s="80" t="s">
        <v>165</v>
      </c>
      <c r="B8" s="120"/>
      <c r="C8" s="105" t="s">
        <v>283</v>
      </c>
      <c r="D8" s="120"/>
      <c r="E8" s="105" t="s">
        <v>114</v>
      </c>
      <c r="F8" s="120"/>
      <c r="G8" s="130"/>
      <c r="H8" s="206" t="s">
        <v>246</v>
      </c>
      <c r="I8" s="131"/>
      <c r="J8" s="196"/>
      <c r="K8" s="196"/>
      <c r="L8" s="196"/>
      <c r="M8" s="196"/>
      <c r="N8" s="196"/>
      <c r="O8" s="196"/>
      <c r="P8" s="197" t="e">
        <v>#VALUE!</v>
      </c>
    </row>
    <row r="9" spans="1:17" s="44" customFormat="1" ht="30" customHeight="1">
      <c r="A9" s="42">
        <f>A7+1</f>
        <v>46085</v>
      </c>
      <c r="B9" s="143" t="s">
        <v>5</v>
      </c>
      <c r="C9" s="29" t="s">
        <v>149</v>
      </c>
      <c r="D9" s="143" t="s">
        <v>18</v>
      </c>
      <c r="E9" s="43" t="s">
        <v>176</v>
      </c>
      <c r="F9" s="143" t="s">
        <v>50</v>
      </c>
      <c r="G9" s="114" t="s">
        <v>12</v>
      </c>
      <c r="H9" s="43" t="s">
        <v>19</v>
      </c>
      <c r="I9" s="144" t="s">
        <v>8</v>
      </c>
      <c r="J9" s="187">
        <v>4.5</v>
      </c>
      <c r="K9" s="187">
        <v>2</v>
      </c>
      <c r="L9" s="198">
        <v>2</v>
      </c>
      <c r="M9" s="198">
        <v>2.5</v>
      </c>
      <c r="N9" s="187"/>
      <c r="O9" s="198">
        <v>1</v>
      </c>
      <c r="P9" s="188">
        <f t="shared" ref="P9" si="3">J9*70+K9*77+L9*25+N9*60+O9*100+M9*45</f>
        <v>731.5</v>
      </c>
    </row>
    <row r="10" spans="1:17" s="3" customFormat="1" ht="18" customHeight="1">
      <c r="A10" s="8" t="s">
        <v>166</v>
      </c>
      <c r="B10" s="113"/>
      <c r="C10" s="30" t="s">
        <v>174</v>
      </c>
      <c r="D10" s="113"/>
      <c r="E10" s="30" t="s">
        <v>39</v>
      </c>
      <c r="F10" s="113"/>
      <c r="G10" s="115"/>
      <c r="H10" s="30" t="s">
        <v>20</v>
      </c>
      <c r="I10" s="144"/>
      <c r="J10" s="196"/>
      <c r="K10" s="196"/>
      <c r="L10" s="187"/>
      <c r="M10" s="187"/>
      <c r="N10" s="196"/>
      <c r="O10" s="187"/>
      <c r="P10" s="197" t="e">
        <v>#VALUE!</v>
      </c>
    </row>
    <row r="11" spans="1:17" s="44" customFormat="1" ht="30" customHeight="1">
      <c r="A11" s="39">
        <f>A9+1</f>
        <v>46086</v>
      </c>
      <c r="B11" s="132" t="s">
        <v>51</v>
      </c>
      <c r="C11" s="31" t="s">
        <v>150</v>
      </c>
      <c r="D11" s="145" t="s">
        <v>6</v>
      </c>
      <c r="E11" s="37" t="s">
        <v>170</v>
      </c>
      <c r="F11" s="132" t="s">
        <v>6</v>
      </c>
      <c r="G11" s="147" t="s">
        <v>11</v>
      </c>
      <c r="H11" s="177" t="s">
        <v>231</v>
      </c>
      <c r="I11" s="131"/>
      <c r="J11" s="196">
        <v>4.5999999999999996</v>
      </c>
      <c r="K11" s="196">
        <v>2.5</v>
      </c>
      <c r="L11" s="189">
        <v>2</v>
      </c>
      <c r="M11" s="189">
        <v>2.5</v>
      </c>
      <c r="N11" s="189"/>
      <c r="O11" s="189"/>
      <c r="P11" s="188">
        <f t="shared" ref="P11" si="4">J11*70+K11*77+L11*25+N11*60+O11*100+M11*45</f>
        <v>677</v>
      </c>
    </row>
    <row r="12" spans="1:17" s="3" customFormat="1" ht="18" customHeight="1">
      <c r="A12" s="80" t="s">
        <v>37</v>
      </c>
      <c r="B12" s="120"/>
      <c r="C12" s="32" t="s">
        <v>151</v>
      </c>
      <c r="D12" s="146"/>
      <c r="E12" s="105" t="s">
        <v>261</v>
      </c>
      <c r="F12" s="120"/>
      <c r="G12" s="136"/>
      <c r="H12" s="178" t="s">
        <v>232</v>
      </c>
      <c r="I12" s="131"/>
      <c r="J12" s="196"/>
      <c r="K12" s="196"/>
      <c r="L12" s="187"/>
      <c r="M12" s="187"/>
      <c r="N12" s="187"/>
      <c r="O12" s="187"/>
      <c r="P12" s="197" t="e">
        <v>#VALUE!</v>
      </c>
    </row>
    <row r="13" spans="1:17" s="44" customFormat="1" ht="30" customHeight="1">
      <c r="A13" s="36">
        <f>A11+1</f>
        <v>46087</v>
      </c>
      <c r="B13" s="139" t="s">
        <v>21</v>
      </c>
      <c r="C13" s="88" t="s">
        <v>217</v>
      </c>
      <c r="D13" s="127" t="s">
        <v>6</v>
      </c>
      <c r="E13" s="90" t="s">
        <v>204</v>
      </c>
      <c r="F13" s="132" t="s">
        <v>10</v>
      </c>
      <c r="G13" s="136" t="s">
        <v>12</v>
      </c>
      <c r="H13" s="40" t="s">
        <v>64</v>
      </c>
      <c r="I13" s="131" t="s">
        <v>13</v>
      </c>
      <c r="J13" s="196">
        <v>5</v>
      </c>
      <c r="K13" s="196">
        <v>2</v>
      </c>
      <c r="L13" s="189">
        <v>2</v>
      </c>
      <c r="M13" s="189">
        <v>2.5</v>
      </c>
      <c r="N13" s="189">
        <v>1</v>
      </c>
      <c r="O13" s="189"/>
      <c r="P13" s="188">
        <f t="shared" ref="P13" si="5">J13*70+K13*77+L13*25+N13*60+O13*100+M13*45</f>
        <v>726.5</v>
      </c>
    </row>
    <row r="14" spans="1:17" s="3" customFormat="1" ht="18" customHeight="1" thickBot="1">
      <c r="A14" s="81" t="s">
        <v>27</v>
      </c>
      <c r="B14" s="153"/>
      <c r="C14" s="92" t="s">
        <v>218</v>
      </c>
      <c r="D14" s="129"/>
      <c r="E14" s="92" t="s">
        <v>219</v>
      </c>
      <c r="F14" s="121"/>
      <c r="G14" s="137"/>
      <c r="H14" s="107" t="s">
        <v>263</v>
      </c>
      <c r="I14" s="154"/>
      <c r="J14" s="199"/>
      <c r="K14" s="199"/>
      <c r="L14" s="190"/>
      <c r="M14" s="190"/>
      <c r="N14" s="190"/>
      <c r="O14" s="190"/>
      <c r="P14" s="200" t="e">
        <v>#VALUE!</v>
      </c>
    </row>
    <row r="15" spans="1:17" s="44" customFormat="1" ht="30" customHeight="1">
      <c r="A15" s="45">
        <f>A13+3</f>
        <v>46090</v>
      </c>
      <c r="B15" s="119" t="s">
        <v>22</v>
      </c>
      <c r="C15" s="28" t="s">
        <v>152</v>
      </c>
      <c r="D15" s="119" t="s">
        <v>10</v>
      </c>
      <c r="E15" s="46" t="s">
        <v>89</v>
      </c>
      <c r="F15" s="119" t="s">
        <v>6</v>
      </c>
      <c r="G15" s="122" t="s">
        <v>223</v>
      </c>
      <c r="H15" s="46" t="s">
        <v>40</v>
      </c>
      <c r="I15" s="124"/>
      <c r="J15" s="194">
        <v>5</v>
      </c>
      <c r="K15" s="194">
        <v>2.1</v>
      </c>
      <c r="L15" s="185">
        <v>2</v>
      </c>
      <c r="M15" s="185">
        <v>2.5</v>
      </c>
      <c r="N15" s="185"/>
      <c r="O15" s="185"/>
      <c r="P15" s="195">
        <f t="shared" ref="P15" si="6">J15*70+K15*77+L15*25+N15*60+O15*100+M15*45</f>
        <v>674.2</v>
      </c>
    </row>
    <row r="16" spans="1:17" s="3" customFormat="1" ht="18" customHeight="1">
      <c r="A16" s="79" t="s">
        <v>164</v>
      </c>
      <c r="B16" s="120"/>
      <c r="C16" s="105" t="s">
        <v>284</v>
      </c>
      <c r="D16" s="120"/>
      <c r="E16" s="105" t="s">
        <v>90</v>
      </c>
      <c r="F16" s="121"/>
      <c r="G16" s="123"/>
      <c r="H16" s="105" t="s">
        <v>41</v>
      </c>
      <c r="I16" s="125"/>
      <c r="J16" s="196"/>
      <c r="K16" s="196"/>
      <c r="L16" s="187"/>
      <c r="M16" s="187"/>
      <c r="N16" s="187"/>
      <c r="O16" s="187"/>
      <c r="P16" s="197" t="e">
        <v>#VALUE!</v>
      </c>
    </row>
    <row r="17" spans="1:16" s="44" customFormat="1" ht="30" customHeight="1">
      <c r="A17" s="39">
        <f>A15+1</f>
        <v>46091</v>
      </c>
      <c r="B17" s="132" t="s">
        <v>53</v>
      </c>
      <c r="C17" s="28" t="s">
        <v>91</v>
      </c>
      <c r="D17" s="121" t="s">
        <v>6</v>
      </c>
      <c r="E17" s="37" t="s">
        <v>55</v>
      </c>
      <c r="F17" s="132" t="s">
        <v>48</v>
      </c>
      <c r="G17" s="136" t="s">
        <v>11</v>
      </c>
      <c r="H17" s="40" t="s">
        <v>56</v>
      </c>
      <c r="I17" s="131" t="s">
        <v>13</v>
      </c>
      <c r="J17" s="196">
        <v>4.5</v>
      </c>
      <c r="K17" s="196">
        <v>2.5</v>
      </c>
      <c r="L17" s="196">
        <v>2</v>
      </c>
      <c r="M17" s="196">
        <v>2</v>
      </c>
      <c r="N17" s="196">
        <v>1</v>
      </c>
      <c r="O17" s="196"/>
      <c r="P17" s="197">
        <f t="shared" ref="P17" si="7">J17*70+K17*77+L17*25+N17*60+O17*100+M17*45</f>
        <v>707.5</v>
      </c>
    </row>
    <row r="18" spans="1:16" s="3" customFormat="1" ht="18" customHeight="1">
      <c r="A18" s="80" t="s">
        <v>165</v>
      </c>
      <c r="B18" s="120"/>
      <c r="C18" s="105" t="s">
        <v>247</v>
      </c>
      <c r="D18" s="120"/>
      <c r="E18" s="105" t="s">
        <v>92</v>
      </c>
      <c r="F18" s="120"/>
      <c r="G18" s="136"/>
      <c r="H18" s="105" t="s">
        <v>266</v>
      </c>
      <c r="I18" s="131"/>
      <c r="J18" s="196"/>
      <c r="K18" s="196"/>
      <c r="L18" s="196"/>
      <c r="M18" s="196"/>
      <c r="N18" s="196"/>
      <c r="O18" s="196"/>
      <c r="P18" s="197" t="e">
        <v>#VALUE!</v>
      </c>
    </row>
    <row r="19" spans="1:16" s="44" customFormat="1" ht="30" customHeight="1">
      <c r="A19" s="42">
        <f>A15+2</f>
        <v>46092</v>
      </c>
      <c r="B19" s="143" t="s">
        <v>5</v>
      </c>
      <c r="C19" s="179" t="s">
        <v>241</v>
      </c>
      <c r="D19" s="143" t="s">
        <v>24</v>
      </c>
      <c r="E19" s="43" t="s">
        <v>177</v>
      </c>
      <c r="F19" s="143" t="s">
        <v>58</v>
      </c>
      <c r="G19" s="114" t="s">
        <v>12</v>
      </c>
      <c r="H19" s="43" t="s">
        <v>240</v>
      </c>
      <c r="I19" s="144" t="s">
        <v>8</v>
      </c>
      <c r="J19" s="187">
        <v>4.5</v>
      </c>
      <c r="K19" s="187">
        <v>2.5</v>
      </c>
      <c r="L19" s="198">
        <v>2</v>
      </c>
      <c r="M19" s="198">
        <v>2.5</v>
      </c>
      <c r="N19" s="187"/>
      <c r="O19" s="198">
        <v>1</v>
      </c>
      <c r="P19" s="188">
        <f>J19*70+K19*77+L19*25+N19*60+O19*100+M19*45</f>
        <v>770</v>
      </c>
    </row>
    <row r="20" spans="1:16" s="3" customFormat="1" ht="18" customHeight="1">
      <c r="A20" s="8" t="s">
        <v>166</v>
      </c>
      <c r="B20" s="113" t="s">
        <v>25</v>
      </c>
      <c r="C20" s="30" t="s">
        <v>285</v>
      </c>
      <c r="D20" s="113"/>
      <c r="E20" s="30" t="s">
        <v>42</v>
      </c>
      <c r="F20" s="113"/>
      <c r="G20" s="115"/>
      <c r="H20" s="30" t="s">
        <v>239</v>
      </c>
      <c r="I20" s="144"/>
      <c r="J20" s="196"/>
      <c r="K20" s="196"/>
      <c r="L20" s="187"/>
      <c r="M20" s="187"/>
      <c r="N20" s="196"/>
      <c r="O20" s="187"/>
      <c r="P20" s="197" t="e">
        <v>#VALUE!</v>
      </c>
    </row>
    <row r="21" spans="1:16" s="44" customFormat="1" ht="30" customHeight="1">
      <c r="A21" s="47">
        <f>A17+2</f>
        <v>46093</v>
      </c>
      <c r="B21" s="121" t="s">
        <v>30</v>
      </c>
      <c r="C21" s="33" t="s">
        <v>134</v>
      </c>
      <c r="D21" s="150" t="s">
        <v>7</v>
      </c>
      <c r="E21" s="37" t="s">
        <v>122</v>
      </c>
      <c r="F21" s="121" t="s">
        <v>38</v>
      </c>
      <c r="G21" s="147" t="s">
        <v>11</v>
      </c>
      <c r="H21" s="37" t="s">
        <v>125</v>
      </c>
      <c r="I21" s="151"/>
      <c r="J21" s="196">
        <v>4.8</v>
      </c>
      <c r="K21" s="196">
        <v>2.2999999999999998</v>
      </c>
      <c r="L21" s="189">
        <v>2</v>
      </c>
      <c r="M21" s="189">
        <v>2</v>
      </c>
      <c r="N21" s="189"/>
      <c r="O21" s="189"/>
      <c r="P21" s="188">
        <f t="shared" ref="P21" si="8">J21*70+K21*77+L21*25+N21*60+O21*100+M21*45</f>
        <v>653.1</v>
      </c>
    </row>
    <row r="22" spans="1:16" s="3" customFormat="1" ht="20.25" customHeight="1">
      <c r="A22" s="80" t="s">
        <v>37</v>
      </c>
      <c r="B22" s="120"/>
      <c r="C22" s="32" t="s">
        <v>175</v>
      </c>
      <c r="D22" s="146"/>
      <c r="E22" s="105" t="s">
        <v>268</v>
      </c>
      <c r="F22" s="120"/>
      <c r="G22" s="136"/>
      <c r="H22" s="34" t="s">
        <v>126</v>
      </c>
      <c r="I22" s="131"/>
      <c r="J22" s="196"/>
      <c r="K22" s="196"/>
      <c r="L22" s="187"/>
      <c r="M22" s="187"/>
      <c r="N22" s="187"/>
      <c r="O22" s="187"/>
      <c r="P22" s="197" t="e">
        <v>#VALUE!</v>
      </c>
    </row>
    <row r="23" spans="1:16" s="44" customFormat="1" ht="30" customHeight="1">
      <c r="A23" s="36">
        <f>A21+1</f>
        <v>46094</v>
      </c>
      <c r="B23" s="139" t="s">
        <v>60</v>
      </c>
      <c r="C23" s="28" t="s">
        <v>153</v>
      </c>
      <c r="D23" s="132" t="s">
        <v>10</v>
      </c>
      <c r="E23" s="40" t="s">
        <v>61</v>
      </c>
      <c r="F23" s="132" t="s">
        <v>10</v>
      </c>
      <c r="G23" s="136" t="s">
        <v>12</v>
      </c>
      <c r="H23" s="40" t="s">
        <v>111</v>
      </c>
      <c r="I23" s="131" t="s">
        <v>13</v>
      </c>
      <c r="J23" s="196">
        <v>4.5</v>
      </c>
      <c r="K23" s="196">
        <v>2.5</v>
      </c>
      <c r="L23" s="189">
        <v>2</v>
      </c>
      <c r="M23" s="189">
        <v>2</v>
      </c>
      <c r="N23" s="189">
        <v>1</v>
      </c>
      <c r="O23" s="189"/>
      <c r="P23" s="188">
        <f>J23*70+K23*83+L23*25+N23*60+M23*45</f>
        <v>722.5</v>
      </c>
    </row>
    <row r="24" spans="1:16" s="3" customFormat="1" ht="21" customHeight="1" thickBot="1">
      <c r="A24" s="81" t="s">
        <v>27</v>
      </c>
      <c r="B24" s="153"/>
      <c r="C24" s="34" t="s">
        <v>286</v>
      </c>
      <c r="D24" s="121"/>
      <c r="E24" s="34" t="s">
        <v>62</v>
      </c>
      <c r="F24" s="121"/>
      <c r="G24" s="137"/>
      <c r="H24" s="107" t="s">
        <v>112</v>
      </c>
      <c r="I24" s="154"/>
      <c r="J24" s="199"/>
      <c r="K24" s="199"/>
      <c r="L24" s="190"/>
      <c r="M24" s="190"/>
      <c r="N24" s="190"/>
      <c r="O24" s="190"/>
      <c r="P24" s="200"/>
    </row>
    <row r="25" spans="1:16" s="44" customFormat="1" ht="30" customHeight="1">
      <c r="A25" s="45">
        <f>A23+3</f>
        <v>46097</v>
      </c>
      <c r="B25" s="152" t="s">
        <v>14</v>
      </c>
      <c r="C25" s="94" t="s">
        <v>93</v>
      </c>
      <c r="D25" s="152" t="s">
        <v>6</v>
      </c>
      <c r="E25" s="93" t="s">
        <v>28</v>
      </c>
      <c r="F25" s="152" t="s">
        <v>6</v>
      </c>
      <c r="G25" s="122" t="s">
        <v>223</v>
      </c>
      <c r="H25" s="93" t="s">
        <v>206</v>
      </c>
      <c r="I25" s="173"/>
      <c r="J25" s="194">
        <v>4.5</v>
      </c>
      <c r="K25" s="194">
        <v>2.5</v>
      </c>
      <c r="L25" s="185">
        <v>2</v>
      </c>
      <c r="M25" s="185">
        <v>2.5</v>
      </c>
      <c r="N25" s="185"/>
      <c r="O25" s="185"/>
      <c r="P25" s="195">
        <f t="shared" ref="P25" si="9">J25*70+K25*83+L25*25+N25*60+M25*45</f>
        <v>685</v>
      </c>
    </row>
    <row r="26" spans="1:16" s="3" customFormat="1" ht="18" customHeight="1">
      <c r="A26" s="79" t="s">
        <v>164</v>
      </c>
      <c r="B26" s="128" t="s">
        <v>29</v>
      </c>
      <c r="C26" s="91" t="s">
        <v>94</v>
      </c>
      <c r="D26" s="128"/>
      <c r="E26" s="91" t="s">
        <v>270</v>
      </c>
      <c r="F26" s="129"/>
      <c r="G26" s="123"/>
      <c r="H26" s="91" t="s">
        <v>207</v>
      </c>
      <c r="I26" s="174"/>
      <c r="J26" s="196"/>
      <c r="K26" s="196"/>
      <c r="L26" s="187"/>
      <c r="M26" s="187"/>
      <c r="N26" s="187"/>
      <c r="O26" s="187"/>
      <c r="P26" s="197"/>
    </row>
    <row r="27" spans="1:16" s="44" customFormat="1" ht="37.5" customHeight="1">
      <c r="A27" s="39">
        <f>A25+1</f>
        <v>46098</v>
      </c>
      <c r="B27" s="127" t="s">
        <v>63</v>
      </c>
      <c r="C27" s="88" t="s">
        <v>139</v>
      </c>
      <c r="D27" s="129" t="s">
        <v>6</v>
      </c>
      <c r="E27" s="95" t="s">
        <v>122</v>
      </c>
      <c r="F27" s="127" t="s">
        <v>48</v>
      </c>
      <c r="G27" s="130" t="s">
        <v>11</v>
      </c>
      <c r="H27" s="89" t="s">
        <v>210</v>
      </c>
      <c r="I27" s="175" t="s">
        <v>13</v>
      </c>
      <c r="J27" s="196">
        <v>4.5</v>
      </c>
      <c r="K27" s="196">
        <v>2</v>
      </c>
      <c r="L27" s="196">
        <v>2</v>
      </c>
      <c r="M27" s="196">
        <v>2.5</v>
      </c>
      <c r="N27" s="196">
        <v>1</v>
      </c>
      <c r="O27" s="196"/>
      <c r="P27" s="197">
        <f t="shared" ref="P27" si="10">J27*70+K27*83+L27*25+N27*60+M27*45</f>
        <v>703.5</v>
      </c>
    </row>
    <row r="28" spans="1:16" s="3" customFormat="1" ht="18.75" customHeight="1">
      <c r="A28" s="82" t="s">
        <v>165</v>
      </c>
      <c r="B28" s="129" t="s">
        <v>31</v>
      </c>
      <c r="C28" s="96" t="s">
        <v>252</v>
      </c>
      <c r="D28" s="129"/>
      <c r="E28" s="96" t="s">
        <v>287</v>
      </c>
      <c r="F28" s="129"/>
      <c r="G28" s="130"/>
      <c r="H28" s="96" t="s">
        <v>211</v>
      </c>
      <c r="I28" s="176"/>
      <c r="J28" s="196"/>
      <c r="K28" s="196"/>
      <c r="L28" s="196"/>
      <c r="M28" s="196"/>
      <c r="N28" s="196"/>
      <c r="O28" s="196"/>
      <c r="P28" s="197"/>
    </row>
    <row r="29" spans="1:16" s="44" customFormat="1" ht="55.5" customHeight="1">
      <c r="A29" s="42">
        <f>A27+1</f>
        <v>46099</v>
      </c>
      <c r="B29" s="143" t="s">
        <v>5</v>
      </c>
      <c r="C29" s="97" t="s">
        <v>208</v>
      </c>
      <c r="D29" s="143" t="s">
        <v>18</v>
      </c>
      <c r="E29" s="43" t="s">
        <v>43</v>
      </c>
      <c r="F29" s="143" t="s">
        <v>50</v>
      </c>
      <c r="G29" s="114" t="s">
        <v>12</v>
      </c>
      <c r="H29" s="43" t="s">
        <v>71</v>
      </c>
      <c r="I29" s="144" t="s">
        <v>8</v>
      </c>
      <c r="J29" s="187">
        <v>4.8</v>
      </c>
      <c r="K29" s="187">
        <v>2</v>
      </c>
      <c r="L29" s="198">
        <v>2</v>
      </c>
      <c r="M29" s="198">
        <v>2</v>
      </c>
      <c r="N29" s="187"/>
      <c r="O29" s="198">
        <v>1</v>
      </c>
      <c r="P29" s="188">
        <f>J29*70+K29*77+L29*25+N29*60+O29*100+M29*45</f>
        <v>730</v>
      </c>
    </row>
    <row r="30" spans="1:16" s="3" customFormat="1" ht="18" customHeight="1">
      <c r="A30" s="8" t="s">
        <v>166</v>
      </c>
      <c r="B30" s="113" t="s">
        <v>32</v>
      </c>
      <c r="C30" s="30" t="s">
        <v>44</v>
      </c>
      <c r="D30" s="113"/>
      <c r="E30" s="207" t="s">
        <v>45</v>
      </c>
      <c r="F30" s="113"/>
      <c r="G30" s="115"/>
      <c r="H30" s="30" t="s">
        <v>233</v>
      </c>
      <c r="I30" s="144"/>
      <c r="J30" s="196"/>
      <c r="K30" s="196"/>
      <c r="L30" s="187"/>
      <c r="M30" s="187"/>
      <c r="N30" s="196"/>
      <c r="O30" s="187"/>
      <c r="P30" s="197" t="e">
        <v>#VALUE!</v>
      </c>
    </row>
    <row r="31" spans="1:16" s="44" customFormat="1" ht="30" customHeight="1">
      <c r="A31" s="39">
        <f>A29+1</f>
        <v>46100</v>
      </c>
      <c r="B31" s="132" t="s">
        <v>34</v>
      </c>
      <c r="C31" s="31" t="s">
        <v>190</v>
      </c>
      <c r="D31" s="145" t="s">
        <v>18</v>
      </c>
      <c r="E31" s="193" t="s">
        <v>248</v>
      </c>
      <c r="F31" s="132" t="s">
        <v>6</v>
      </c>
      <c r="G31" s="147" t="s">
        <v>11</v>
      </c>
      <c r="H31" s="40" t="s">
        <v>68</v>
      </c>
      <c r="I31" s="131"/>
      <c r="J31" s="196">
        <v>5</v>
      </c>
      <c r="K31" s="196">
        <v>2</v>
      </c>
      <c r="L31" s="189">
        <v>2</v>
      </c>
      <c r="M31" s="189">
        <v>2.5</v>
      </c>
      <c r="N31" s="189"/>
      <c r="O31" s="189"/>
      <c r="P31" s="188">
        <f t="shared" ref="P31" si="11">J31*70+K31*83+L31*25+N31*60+M31*45</f>
        <v>678.5</v>
      </c>
    </row>
    <row r="32" spans="1:16" s="3" customFormat="1" ht="18" customHeight="1">
      <c r="A32" s="80" t="s">
        <v>37</v>
      </c>
      <c r="B32" s="120" t="s">
        <v>31</v>
      </c>
      <c r="C32" s="32" t="s">
        <v>191</v>
      </c>
      <c r="D32" s="146"/>
      <c r="E32" s="178" t="s">
        <v>237</v>
      </c>
      <c r="F32" s="120"/>
      <c r="G32" s="136"/>
      <c r="H32" s="34" t="s">
        <v>95</v>
      </c>
      <c r="I32" s="131"/>
      <c r="J32" s="196"/>
      <c r="K32" s="196"/>
      <c r="L32" s="187"/>
      <c r="M32" s="187"/>
      <c r="N32" s="187"/>
      <c r="O32" s="187"/>
      <c r="P32" s="197"/>
    </row>
    <row r="33" spans="1:17" s="44" customFormat="1" ht="30" customHeight="1">
      <c r="A33" s="36">
        <f>A31+1</f>
        <v>46101</v>
      </c>
      <c r="B33" s="139" t="s">
        <v>72</v>
      </c>
      <c r="C33" s="28" t="s">
        <v>136</v>
      </c>
      <c r="D33" s="132" t="s">
        <v>18</v>
      </c>
      <c r="E33" s="40" t="s">
        <v>73</v>
      </c>
      <c r="F33" s="132" t="s">
        <v>6</v>
      </c>
      <c r="G33" s="136" t="s">
        <v>12</v>
      </c>
      <c r="H33" s="40" t="s">
        <v>64</v>
      </c>
      <c r="I33" s="131" t="s">
        <v>13</v>
      </c>
      <c r="J33" s="196">
        <v>4.8</v>
      </c>
      <c r="K33" s="196">
        <v>2</v>
      </c>
      <c r="L33" s="189">
        <v>2</v>
      </c>
      <c r="M33" s="189">
        <v>2.5</v>
      </c>
      <c r="N33" s="189">
        <v>1</v>
      </c>
      <c r="O33" s="189"/>
      <c r="P33" s="188">
        <f t="shared" ref="P33" si="12">J33*70+K33*83+L33*25+N33*60+M33*45</f>
        <v>724.5</v>
      </c>
    </row>
    <row r="34" spans="1:17" s="3" customFormat="1" ht="18" customHeight="1" thickBot="1">
      <c r="A34" s="78" t="s">
        <v>27</v>
      </c>
      <c r="B34" s="140" t="s">
        <v>35</v>
      </c>
      <c r="C34" s="107" t="s">
        <v>154</v>
      </c>
      <c r="D34" s="133"/>
      <c r="E34" s="107" t="s">
        <v>96</v>
      </c>
      <c r="F34" s="133"/>
      <c r="G34" s="155"/>
      <c r="H34" s="107" t="s">
        <v>263</v>
      </c>
      <c r="I34" s="142"/>
      <c r="J34" s="189"/>
      <c r="K34" s="189"/>
      <c r="L34" s="198"/>
      <c r="M34" s="198"/>
      <c r="N34" s="198"/>
      <c r="O34" s="198"/>
      <c r="P34" s="186"/>
    </row>
    <row r="35" spans="1:17" s="4" customFormat="1" ht="30" hidden="1" customHeight="1" thickBot="1">
      <c r="A35" s="10">
        <f>A33+1</f>
        <v>46102</v>
      </c>
      <c r="B35" s="153" t="s">
        <v>84</v>
      </c>
      <c r="C35" s="28" t="s">
        <v>97</v>
      </c>
      <c r="D35" s="121" t="s">
        <v>38</v>
      </c>
      <c r="E35" s="106" t="s">
        <v>85</v>
      </c>
      <c r="F35" s="121" t="s">
        <v>6</v>
      </c>
      <c r="G35" s="122" t="s">
        <v>223</v>
      </c>
      <c r="H35" s="106" t="s">
        <v>86</v>
      </c>
      <c r="I35" s="151" t="s">
        <v>13</v>
      </c>
      <c r="J35" s="187">
        <v>4.8</v>
      </c>
      <c r="K35" s="187">
        <v>2</v>
      </c>
      <c r="L35" s="198">
        <v>1.5</v>
      </c>
      <c r="M35" s="198">
        <v>2.5</v>
      </c>
      <c r="N35" s="198">
        <v>1</v>
      </c>
      <c r="O35" s="198"/>
      <c r="P35" s="188">
        <f t="shared" ref="P35" si="13">J35*70+K35*83+L35*25+N35*60+M35*45</f>
        <v>712</v>
      </c>
    </row>
    <row r="36" spans="1:17" s="4" customFormat="1" ht="18" hidden="1" customHeight="1">
      <c r="A36" s="9" t="s">
        <v>36</v>
      </c>
      <c r="B36" s="140"/>
      <c r="C36" s="107" t="s">
        <v>46</v>
      </c>
      <c r="D36" s="133"/>
      <c r="E36" s="107" t="s">
        <v>98</v>
      </c>
      <c r="F36" s="133"/>
      <c r="G36" s="123"/>
      <c r="H36" s="107" t="s">
        <v>99</v>
      </c>
      <c r="I36" s="142"/>
      <c r="J36" s="196"/>
      <c r="K36" s="196"/>
      <c r="L36" s="187"/>
      <c r="M36" s="187"/>
      <c r="N36" s="187"/>
      <c r="O36" s="187"/>
      <c r="P36" s="197"/>
    </row>
    <row r="37" spans="1:17" s="44" customFormat="1" ht="30" customHeight="1">
      <c r="A37" s="45">
        <f>A33+3</f>
        <v>46104</v>
      </c>
      <c r="B37" s="119" t="s">
        <v>213</v>
      </c>
      <c r="C37" s="84" t="s">
        <v>101</v>
      </c>
      <c r="D37" s="119" t="s">
        <v>10</v>
      </c>
      <c r="E37" s="46" t="s">
        <v>137</v>
      </c>
      <c r="F37" s="119" t="s">
        <v>78</v>
      </c>
      <c r="G37" s="122" t="s">
        <v>223</v>
      </c>
      <c r="H37" s="46" t="s">
        <v>188</v>
      </c>
      <c r="I37" s="126"/>
      <c r="J37" s="187">
        <v>4.8</v>
      </c>
      <c r="K37" s="187">
        <v>2</v>
      </c>
      <c r="L37" s="198">
        <v>2</v>
      </c>
      <c r="M37" s="198">
        <v>2.5</v>
      </c>
      <c r="N37" s="198"/>
      <c r="O37" s="198">
        <v>1</v>
      </c>
      <c r="P37" s="188">
        <f>J37*70+K37*77+L37*25+N37*60+O37*100+M37*45</f>
        <v>752.5</v>
      </c>
    </row>
    <row r="38" spans="1:17" s="3" customFormat="1" ht="18" customHeight="1">
      <c r="A38" s="79" t="s">
        <v>164</v>
      </c>
      <c r="B38" s="120" t="s">
        <v>29</v>
      </c>
      <c r="C38" s="105" t="s">
        <v>295</v>
      </c>
      <c r="D38" s="120"/>
      <c r="E38" s="105" t="s">
        <v>272</v>
      </c>
      <c r="F38" s="120"/>
      <c r="G38" s="123"/>
      <c r="H38" s="105" t="s">
        <v>192</v>
      </c>
      <c r="I38" s="110"/>
      <c r="J38" s="196"/>
      <c r="K38" s="196"/>
      <c r="L38" s="187"/>
      <c r="M38" s="187"/>
      <c r="N38" s="187"/>
      <c r="O38" s="187"/>
      <c r="P38" s="197" t="e">
        <v>#VALUE!</v>
      </c>
    </row>
    <row r="39" spans="1:17" s="44" customFormat="1" ht="30" customHeight="1">
      <c r="A39" s="39">
        <f>A37+1</f>
        <v>46105</v>
      </c>
      <c r="B39" s="121" t="s">
        <v>63</v>
      </c>
      <c r="C39" s="85" t="s">
        <v>135</v>
      </c>
      <c r="D39" s="121" t="s">
        <v>10</v>
      </c>
      <c r="E39" s="37" t="s">
        <v>75</v>
      </c>
      <c r="F39" s="132" t="s">
        <v>6</v>
      </c>
      <c r="G39" s="130" t="s">
        <v>11</v>
      </c>
      <c r="H39" s="37" t="s">
        <v>131</v>
      </c>
      <c r="I39" s="151" t="s">
        <v>13</v>
      </c>
      <c r="J39" s="196">
        <v>5.2</v>
      </c>
      <c r="K39" s="196">
        <v>2</v>
      </c>
      <c r="L39" s="189">
        <v>2</v>
      </c>
      <c r="M39" s="189">
        <v>2.5</v>
      </c>
      <c r="N39" s="189"/>
      <c r="O39" s="189"/>
      <c r="P39" s="188">
        <f t="shared" ref="P39" si="14">J39*70+K39*83+L39*25+N39*60+M39*45</f>
        <v>692.5</v>
      </c>
    </row>
    <row r="40" spans="1:17" s="3" customFormat="1" ht="18" customHeight="1">
      <c r="A40" s="80" t="s">
        <v>165</v>
      </c>
      <c r="B40" s="120" t="s">
        <v>29</v>
      </c>
      <c r="C40" s="105" t="s">
        <v>288</v>
      </c>
      <c r="D40" s="120"/>
      <c r="E40" s="105" t="s">
        <v>100</v>
      </c>
      <c r="F40" s="120"/>
      <c r="G40" s="130"/>
      <c r="H40" s="105" t="s">
        <v>274</v>
      </c>
      <c r="I40" s="131"/>
      <c r="J40" s="196"/>
      <c r="K40" s="196"/>
      <c r="L40" s="187"/>
      <c r="M40" s="187"/>
      <c r="N40" s="187"/>
      <c r="O40" s="187"/>
      <c r="P40" s="197"/>
    </row>
    <row r="41" spans="1:17" s="2" customFormat="1" ht="30" customHeight="1">
      <c r="A41" s="7">
        <f>A39+1</f>
        <v>46106</v>
      </c>
      <c r="B41" s="143" t="s">
        <v>5</v>
      </c>
      <c r="C41" s="29" t="s">
        <v>185</v>
      </c>
      <c r="D41" s="112" t="s">
        <v>10</v>
      </c>
      <c r="E41" s="29" t="s">
        <v>200</v>
      </c>
      <c r="F41" s="112" t="s">
        <v>187</v>
      </c>
      <c r="G41" s="114" t="s">
        <v>12</v>
      </c>
      <c r="H41" s="43" t="s">
        <v>79</v>
      </c>
      <c r="I41" s="144" t="s">
        <v>8</v>
      </c>
      <c r="J41" s="196">
        <v>5</v>
      </c>
      <c r="K41" s="196">
        <v>2</v>
      </c>
      <c r="L41" s="189">
        <v>2</v>
      </c>
      <c r="M41" s="189">
        <v>2.5</v>
      </c>
      <c r="N41" s="189">
        <v>1</v>
      </c>
      <c r="O41" s="189"/>
      <c r="P41" s="188">
        <f t="shared" ref="P41" si="15">J41*70+K41*83+L41*25+N41*60+M41*45</f>
        <v>738.5</v>
      </c>
    </row>
    <row r="42" spans="1:17" s="4" customFormat="1" ht="18" customHeight="1" thickBot="1">
      <c r="A42" s="8" t="s">
        <v>9</v>
      </c>
      <c r="B42" s="113" t="s">
        <v>32</v>
      </c>
      <c r="C42" s="30" t="s">
        <v>198</v>
      </c>
      <c r="D42" s="113"/>
      <c r="E42" s="30" t="s">
        <v>201</v>
      </c>
      <c r="F42" s="113"/>
      <c r="G42" s="115"/>
      <c r="H42" s="30" t="s">
        <v>199</v>
      </c>
      <c r="I42" s="144"/>
      <c r="J42" s="199"/>
      <c r="K42" s="199"/>
      <c r="L42" s="190"/>
      <c r="M42" s="190"/>
      <c r="N42" s="190"/>
      <c r="O42" s="190"/>
      <c r="P42" s="200"/>
    </row>
    <row r="43" spans="1:17" s="44" customFormat="1" ht="30" customHeight="1">
      <c r="A43" s="39">
        <f>A41+1</f>
        <v>46107</v>
      </c>
      <c r="B43" s="132" t="s">
        <v>30</v>
      </c>
      <c r="C43" s="31" t="s">
        <v>141</v>
      </c>
      <c r="D43" s="145" t="s">
        <v>10</v>
      </c>
      <c r="E43" s="37" t="s">
        <v>140</v>
      </c>
      <c r="F43" s="132" t="s">
        <v>6</v>
      </c>
      <c r="G43" s="147" t="s">
        <v>11</v>
      </c>
      <c r="H43" s="37" t="s">
        <v>83</v>
      </c>
      <c r="I43" s="162" t="s">
        <v>184</v>
      </c>
      <c r="J43" s="194">
        <v>4.8</v>
      </c>
      <c r="K43" s="194">
        <v>2</v>
      </c>
      <c r="L43" s="185">
        <v>2</v>
      </c>
      <c r="M43" s="185">
        <v>3</v>
      </c>
      <c r="N43" s="185"/>
      <c r="O43" s="185"/>
      <c r="P43" s="195">
        <f t="shared" ref="P43" si="16">J43*70+K43*83+L43*25+N43*60+M43*45</f>
        <v>687</v>
      </c>
    </row>
    <row r="44" spans="1:17" s="3" customFormat="1" ht="18" customHeight="1">
      <c r="A44" s="80" t="s">
        <v>37</v>
      </c>
      <c r="B44" s="120" t="s">
        <v>32</v>
      </c>
      <c r="C44" s="32" t="s">
        <v>145</v>
      </c>
      <c r="D44" s="146"/>
      <c r="E44" s="105" t="s">
        <v>289</v>
      </c>
      <c r="F44" s="120"/>
      <c r="G44" s="136"/>
      <c r="H44" s="34" t="s">
        <v>102</v>
      </c>
      <c r="I44" s="162"/>
      <c r="J44" s="196"/>
      <c r="K44" s="196"/>
      <c r="L44" s="187"/>
      <c r="M44" s="187"/>
      <c r="N44" s="187"/>
      <c r="O44" s="187"/>
      <c r="P44" s="197"/>
    </row>
    <row r="45" spans="1:17" s="44" customFormat="1" ht="30" customHeight="1">
      <c r="A45" s="36">
        <f>A43+1</f>
        <v>46108</v>
      </c>
      <c r="B45" s="139" t="s">
        <v>214</v>
      </c>
      <c r="C45" s="28" t="s">
        <v>193</v>
      </c>
      <c r="D45" s="132" t="s">
        <v>10</v>
      </c>
      <c r="E45" s="40" t="s">
        <v>173</v>
      </c>
      <c r="F45" s="132" t="s">
        <v>6</v>
      </c>
      <c r="G45" s="136" t="s">
        <v>12</v>
      </c>
      <c r="H45" s="40" t="s">
        <v>127</v>
      </c>
      <c r="I45" s="131" t="s">
        <v>13</v>
      </c>
      <c r="J45" s="187">
        <v>5</v>
      </c>
      <c r="K45" s="187">
        <v>2</v>
      </c>
      <c r="L45" s="198">
        <v>2</v>
      </c>
      <c r="M45" s="198">
        <v>2.5</v>
      </c>
      <c r="N45" s="198">
        <v>1</v>
      </c>
      <c r="O45" s="198"/>
      <c r="P45" s="188">
        <f t="shared" ref="P45" si="17">J45*70+K45*83+L45*25+N45*60+M45*45</f>
        <v>738.5</v>
      </c>
    </row>
    <row r="46" spans="1:17" s="3" customFormat="1" ht="18" customHeight="1" thickBot="1">
      <c r="A46" s="78" t="s">
        <v>27</v>
      </c>
      <c r="B46" s="140" t="s">
        <v>35</v>
      </c>
      <c r="C46" s="107" t="s">
        <v>290</v>
      </c>
      <c r="D46" s="133"/>
      <c r="E46" s="107" t="s">
        <v>278</v>
      </c>
      <c r="F46" s="133"/>
      <c r="G46" s="137"/>
      <c r="H46" s="107" t="s">
        <v>128</v>
      </c>
      <c r="I46" s="142"/>
      <c r="J46" s="196"/>
      <c r="K46" s="196"/>
      <c r="L46" s="187"/>
      <c r="M46" s="187"/>
      <c r="N46" s="187"/>
      <c r="O46" s="187"/>
      <c r="P46" s="197"/>
    </row>
    <row r="47" spans="1:17" s="64" customFormat="1" ht="25.9" customHeight="1">
      <c r="A47" s="45">
        <f>A45+3</f>
        <v>46111</v>
      </c>
      <c r="B47" s="158" t="s">
        <v>180</v>
      </c>
      <c r="C47" s="84" t="s">
        <v>195</v>
      </c>
      <c r="D47" s="119" t="s">
        <v>10</v>
      </c>
      <c r="E47" s="46" t="s">
        <v>194</v>
      </c>
      <c r="F47" s="119" t="s">
        <v>6</v>
      </c>
      <c r="G47" s="216" t="s">
        <v>12</v>
      </c>
      <c r="H47" s="46" t="s">
        <v>196</v>
      </c>
      <c r="I47" s="166"/>
      <c r="J47" s="194">
        <v>4.8</v>
      </c>
      <c r="K47" s="194">
        <v>2</v>
      </c>
      <c r="L47" s="185">
        <v>2</v>
      </c>
      <c r="M47" s="185">
        <v>2</v>
      </c>
      <c r="N47" s="185"/>
      <c r="O47" s="185"/>
      <c r="P47" s="195">
        <f t="shared" ref="P47" si="18">J47*70+K47*83+L47*25+N47*60+M47*45</f>
        <v>642</v>
      </c>
      <c r="Q47" s="63"/>
    </row>
    <row r="48" spans="1:17" s="66" customFormat="1" ht="24.6" customHeight="1">
      <c r="A48" s="79" t="s">
        <v>164</v>
      </c>
      <c r="B48" s="159"/>
      <c r="C48" s="105" t="s">
        <v>291</v>
      </c>
      <c r="D48" s="120"/>
      <c r="E48" s="105" t="s">
        <v>292</v>
      </c>
      <c r="F48" s="120"/>
      <c r="G48" s="136"/>
      <c r="H48" s="105" t="s">
        <v>197</v>
      </c>
      <c r="I48" s="131"/>
      <c r="J48" s="196"/>
      <c r="K48" s="196"/>
      <c r="L48" s="187"/>
      <c r="M48" s="187"/>
      <c r="N48" s="187"/>
      <c r="O48" s="187"/>
      <c r="P48" s="197"/>
      <c r="Q48" s="65"/>
    </row>
    <row r="49" spans="1:16" s="44" customFormat="1" ht="30" customHeight="1">
      <c r="A49" s="103">
        <f>A47+1</f>
        <v>46112</v>
      </c>
      <c r="B49" s="121" t="s">
        <v>63</v>
      </c>
      <c r="C49" s="28" t="s">
        <v>235</v>
      </c>
      <c r="D49" s="121" t="s">
        <v>10</v>
      </c>
      <c r="E49" s="180" t="s">
        <v>249</v>
      </c>
      <c r="F49" s="163" t="s">
        <v>6</v>
      </c>
      <c r="G49" s="164" t="s">
        <v>12</v>
      </c>
      <c r="H49" s="37" t="s">
        <v>226</v>
      </c>
      <c r="I49" s="109" t="s">
        <v>253</v>
      </c>
      <c r="J49" s="187">
        <v>5</v>
      </c>
      <c r="K49" s="187">
        <v>2</v>
      </c>
      <c r="L49" s="198">
        <v>2</v>
      </c>
      <c r="M49" s="198">
        <v>2.5</v>
      </c>
      <c r="N49" s="198">
        <v>1</v>
      </c>
      <c r="O49" s="198"/>
      <c r="P49" s="188">
        <f t="shared" ref="P49" si="19">J49*70+K49*83+L49*25+N49*60+M49*45</f>
        <v>738.5</v>
      </c>
    </row>
    <row r="50" spans="1:16" s="3" customFormat="1" ht="18" customHeight="1" thickBot="1">
      <c r="A50" s="67" t="s">
        <v>165</v>
      </c>
      <c r="B50" s="133" t="s">
        <v>29</v>
      </c>
      <c r="C50" s="107" t="s">
        <v>294</v>
      </c>
      <c r="D50" s="133"/>
      <c r="E50" s="182" t="s">
        <v>250</v>
      </c>
      <c r="F50" s="135"/>
      <c r="G50" s="165"/>
      <c r="H50" s="107" t="s">
        <v>293</v>
      </c>
      <c r="I50" s="138"/>
      <c r="J50" s="199"/>
      <c r="K50" s="199"/>
      <c r="L50" s="190"/>
      <c r="M50" s="190"/>
      <c r="N50" s="190"/>
      <c r="O50" s="190"/>
      <c r="P50" s="200"/>
    </row>
    <row r="51" spans="1:16" s="3" customFormat="1" ht="18" customHeight="1">
      <c r="A51" s="208" t="s">
        <v>254</v>
      </c>
      <c r="B51" s="209"/>
      <c r="C51" s="209"/>
      <c r="D51" s="209"/>
      <c r="E51" s="209"/>
      <c r="F51" s="210"/>
      <c r="G51" s="210"/>
      <c r="H51" s="87"/>
      <c r="I51" s="204"/>
      <c r="J51" s="205"/>
      <c r="K51" s="205"/>
      <c r="L51" s="205"/>
      <c r="M51" s="205"/>
      <c r="N51" s="205"/>
      <c r="O51" s="205"/>
      <c r="P51" s="211"/>
    </row>
    <row r="52" spans="1:16" s="3" customFormat="1" ht="18" customHeight="1">
      <c r="A52" s="208" t="s">
        <v>255</v>
      </c>
      <c r="B52" s="209"/>
      <c r="C52" s="209"/>
      <c r="D52" s="209"/>
      <c r="E52" s="209"/>
      <c r="F52" s="210"/>
      <c r="G52" s="210"/>
      <c r="H52" s="87"/>
      <c r="I52" s="204"/>
      <c r="J52" s="205"/>
      <c r="K52" s="205"/>
      <c r="L52" s="205"/>
      <c r="M52" s="205"/>
      <c r="N52" s="205"/>
      <c r="O52" s="205"/>
      <c r="P52" s="211"/>
    </row>
    <row r="53" spans="1:16" s="3" customFormat="1" ht="141.75" customHeight="1">
      <c r="A53" s="212" t="s">
        <v>256</v>
      </c>
      <c r="B53" s="213"/>
      <c r="C53" s="213"/>
      <c r="D53" s="213"/>
      <c r="E53" s="213"/>
      <c r="F53" s="213"/>
      <c r="G53" s="213"/>
      <c r="H53" s="87"/>
      <c r="I53" s="204"/>
      <c r="J53" s="205"/>
      <c r="K53" s="205"/>
      <c r="L53" s="205"/>
      <c r="M53" s="205"/>
      <c r="N53" s="205"/>
      <c r="O53" s="205"/>
      <c r="P53" s="211"/>
    </row>
    <row r="54" spans="1:16" s="3" customFormat="1" ht="18" customHeight="1">
      <c r="A54" s="201"/>
      <c r="B54" s="108"/>
      <c r="C54" s="87"/>
      <c r="D54" s="108"/>
      <c r="E54" s="202"/>
      <c r="F54" s="87"/>
      <c r="G54" s="203"/>
      <c r="H54" s="87"/>
      <c r="I54" s="204"/>
      <c r="J54" s="205"/>
      <c r="K54" s="205"/>
      <c r="L54" s="205"/>
      <c r="M54" s="205"/>
      <c r="N54" s="205"/>
      <c r="O54" s="205"/>
      <c r="P54" s="211"/>
    </row>
    <row r="55" spans="1:16" ht="72.75" customHeight="1" thickBot="1">
      <c r="A55" s="15" t="s">
        <v>87</v>
      </c>
      <c r="B55" s="16"/>
      <c r="C55" s="16"/>
      <c r="D55" s="17"/>
      <c r="E55" s="16"/>
      <c r="F55" s="59"/>
      <c r="G55" s="60"/>
      <c r="H55" s="60"/>
      <c r="I55" s="60"/>
      <c r="J55" s="214"/>
      <c r="K55" s="214"/>
      <c r="L55" s="214"/>
      <c r="M55" s="214"/>
      <c r="N55" s="214"/>
      <c r="O55" s="214"/>
      <c r="P55" s="215"/>
    </row>
    <row r="56" spans="1:16" ht="21" customHeight="1">
      <c r="G56" s="83"/>
      <c r="J56" s="20"/>
      <c r="K56" s="20"/>
      <c r="L56" s="20"/>
      <c r="M56" s="20"/>
      <c r="N56" s="20"/>
      <c r="O56" s="20"/>
      <c r="P56" s="20"/>
    </row>
    <row r="57" spans="1:16" ht="21" customHeight="1">
      <c r="J57" s="20"/>
      <c r="K57" s="20"/>
      <c r="L57" s="20"/>
      <c r="M57" s="20"/>
      <c r="N57" s="20"/>
      <c r="O57" s="20"/>
      <c r="P57" s="20"/>
    </row>
  </sheetData>
  <sheetProtection selectLockedCells="1" selectUnlockedCells="1"/>
  <mergeCells count="290">
    <mergeCell ref="A53:G53"/>
    <mergeCell ref="B49:B50"/>
    <mergeCell ref="D49:D50"/>
    <mergeCell ref="B45:B46"/>
    <mergeCell ref="D45:D46"/>
    <mergeCell ref="F45:F46"/>
    <mergeCell ref="G45:G46"/>
    <mergeCell ref="I45:I46"/>
    <mergeCell ref="J45:J46"/>
    <mergeCell ref="B47:B48"/>
    <mergeCell ref="D47:D48"/>
    <mergeCell ref="F47:F48"/>
    <mergeCell ref="G47:G48"/>
    <mergeCell ref="J47:J48"/>
    <mergeCell ref="K45:K46"/>
    <mergeCell ref="L45:L46"/>
    <mergeCell ref="M45:M46"/>
    <mergeCell ref="N45:N46"/>
    <mergeCell ref="O45:O46"/>
    <mergeCell ref="P45:P46"/>
    <mergeCell ref="K47:K48"/>
    <mergeCell ref="L47:L48"/>
    <mergeCell ref="M47:M48"/>
    <mergeCell ref="N47:N48"/>
    <mergeCell ref="O47:O48"/>
    <mergeCell ref="P47:P48"/>
    <mergeCell ref="K43:K44"/>
    <mergeCell ref="L43:L44"/>
    <mergeCell ref="M43:M44"/>
    <mergeCell ref="N43:N44"/>
    <mergeCell ref="O43:O44"/>
    <mergeCell ref="P43:P44"/>
    <mergeCell ref="B43:B44"/>
    <mergeCell ref="D43:D44"/>
    <mergeCell ref="F43:F44"/>
    <mergeCell ref="G43:G44"/>
    <mergeCell ref="I43:I44"/>
    <mergeCell ref="J43:J44"/>
    <mergeCell ref="B39:B40"/>
    <mergeCell ref="D39:D40"/>
    <mergeCell ref="F39:F40"/>
    <mergeCell ref="G39:G40"/>
    <mergeCell ref="I39:I40"/>
    <mergeCell ref="P39:P40"/>
    <mergeCell ref="B41:B42"/>
    <mergeCell ref="I41:I42"/>
    <mergeCell ref="K41:K42"/>
    <mergeCell ref="L41:L42"/>
    <mergeCell ref="M41:M42"/>
    <mergeCell ref="N41:N42"/>
    <mergeCell ref="O41:O42"/>
    <mergeCell ref="P41:P42"/>
    <mergeCell ref="J39:J40"/>
    <mergeCell ref="K39:K40"/>
    <mergeCell ref="L39:L40"/>
    <mergeCell ref="M39:M40"/>
    <mergeCell ref="N39:N40"/>
    <mergeCell ref="O39:O40"/>
    <mergeCell ref="J41:J42"/>
    <mergeCell ref="P35:P36"/>
    <mergeCell ref="B37:B38"/>
    <mergeCell ref="D37:D38"/>
    <mergeCell ref="F37:F38"/>
    <mergeCell ref="G37:G38"/>
    <mergeCell ref="I37:I38"/>
    <mergeCell ref="J37:J38"/>
    <mergeCell ref="K37:K38"/>
    <mergeCell ref="L37:L38"/>
    <mergeCell ref="M37:M38"/>
    <mergeCell ref="N37:N38"/>
    <mergeCell ref="O37:O38"/>
    <mergeCell ref="P37:P38"/>
    <mergeCell ref="B35:B36"/>
    <mergeCell ref="D35:D36"/>
    <mergeCell ref="F35:F36"/>
    <mergeCell ref="G35:G36"/>
    <mergeCell ref="I35:I36"/>
    <mergeCell ref="J35:J36"/>
    <mergeCell ref="K35:K36"/>
    <mergeCell ref="L35:L36"/>
    <mergeCell ref="M35:M36"/>
    <mergeCell ref="K33:K34"/>
    <mergeCell ref="L33:L34"/>
    <mergeCell ref="M33:M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N35:N36"/>
    <mergeCell ref="O35:O36"/>
    <mergeCell ref="K31:K32"/>
    <mergeCell ref="L31:L32"/>
    <mergeCell ref="M31:M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K29:K30"/>
    <mergeCell ref="L29:L30"/>
    <mergeCell ref="M29:M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K27:K28"/>
    <mergeCell ref="L27:L28"/>
    <mergeCell ref="M27:M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K25:K26"/>
    <mergeCell ref="L25:L26"/>
    <mergeCell ref="M25:M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K23:K24"/>
    <mergeCell ref="L23:L24"/>
    <mergeCell ref="M23:M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K21:K22"/>
    <mergeCell ref="L21:L22"/>
    <mergeCell ref="M21:M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K19:K20"/>
    <mergeCell ref="L19:L20"/>
    <mergeCell ref="M19:M20"/>
    <mergeCell ref="N19:N20"/>
    <mergeCell ref="O19:O20"/>
    <mergeCell ref="P19:P20"/>
    <mergeCell ref="M17:M18"/>
    <mergeCell ref="N17:N18"/>
    <mergeCell ref="O17:O18"/>
    <mergeCell ref="P17:P18"/>
    <mergeCell ref="B19:B20"/>
    <mergeCell ref="D19:D20"/>
    <mergeCell ref="F19:F20"/>
    <mergeCell ref="G19:G20"/>
    <mergeCell ref="I19:I20"/>
    <mergeCell ref="J19:J20"/>
    <mergeCell ref="B17:B18"/>
    <mergeCell ref="D17:D18"/>
    <mergeCell ref="F17:F18"/>
    <mergeCell ref="G17:G18"/>
    <mergeCell ref="I17:I18"/>
    <mergeCell ref="J17:J18"/>
    <mergeCell ref="K17:K18"/>
    <mergeCell ref="L17:L18"/>
    <mergeCell ref="K15:K16"/>
    <mergeCell ref="L15:L16"/>
    <mergeCell ref="M15:M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K13:K14"/>
    <mergeCell ref="L13:L14"/>
    <mergeCell ref="M13:M14"/>
    <mergeCell ref="N13:N14"/>
    <mergeCell ref="O13:O14"/>
    <mergeCell ref="P13:P14"/>
    <mergeCell ref="B13:B14"/>
    <mergeCell ref="D13:D14"/>
    <mergeCell ref="F13:F14"/>
    <mergeCell ref="G13:G14"/>
    <mergeCell ref="I13:I14"/>
    <mergeCell ref="J13:J14"/>
    <mergeCell ref="K11:K12"/>
    <mergeCell ref="L11:L12"/>
    <mergeCell ref="M11:M12"/>
    <mergeCell ref="N11:N12"/>
    <mergeCell ref="O11:O12"/>
    <mergeCell ref="P11:P12"/>
    <mergeCell ref="B11:B12"/>
    <mergeCell ref="D11:D12"/>
    <mergeCell ref="F11:F12"/>
    <mergeCell ref="G11:G12"/>
    <mergeCell ref="I11:I12"/>
    <mergeCell ref="J11:J12"/>
    <mergeCell ref="K9:K10"/>
    <mergeCell ref="L9:L10"/>
    <mergeCell ref="M9:M10"/>
    <mergeCell ref="N9:N10"/>
    <mergeCell ref="O9:O10"/>
    <mergeCell ref="P9:P10"/>
    <mergeCell ref="B9:B10"/>
    <mergeCell ref="D9:D10"/>
    <mergeCell ref="F9:F10"/>
    <mergeCell ref="G9:G10"/>
    <mergeCell ref="I9:I10"/>
    <mergeCell ref="J9:J10"/>
    <mergeCell ref="P5:P6"/>
    <mergeCell ref="B5:B6"/>
    <mergeCell ref="D5:D6"/>
    <mergeCell ref="F5:F6"/>
    <mergeCell ref="G5:G6"/>
    <mergeCell ref="I5:I6"/>
    <mergeCell ref="J5:J6"/>
    <mergeCell ref="K7:K8"/>
    <mergeCell ref="L7:L8"/>
    <mergeCell ref="M7:M8"/>
    <mergeCell ref="N7:N8"/>
    <mergeCell ref="O7:O8"/>
    <mergeCell ref="P7:P8"/>
    <mergeCell ref="B7:B8"/>
    <mergeCell ref="D7:D8"/>
    <mergeCell ref="F7:F8"/>
    <mergeCell ref="G7:G8"/>
    <mergeCell ref="I7:I8"/>
    <mergeCell ref="J7:J8"/>
    <mergeCell ref="I47:I48"/>
    <mergeCell ref="D41:D42"/>
    <mergeCell ref="F41:F42"/>
    <mergeCell ref="G41:G42"/>
    <mergeCell ref="A1:P1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K5:K6"/>
    <mergeCell ref="L5:L6"/>
    <mergeCell ref="M5:M6"/>
    <mergeCell ref="N5:N6"/>
    <mergeCell ref="O5:O6"/>
    <mergeCell ref="P49:P50"/>
    <mergeCell ref="F49:F50"/>
    <mergeCell ref="G49:G50"/>
    <mergeCell ref="I49:I50"/>
    <mergeCell ref="J49:J50"/>
    <mergeCell ref="K49:K50"/>
    <mergeCell ref="L49:L50"/>
    <mergeCell ref="M49:M50"/>
    <mergeCell ref="N49:N50"/>
    <mergeCell ref="O49:O50"/>
  </mergeCells>
  <phoneticPr fontId="13" type="noConversion"/>
  <printOptions horizontalCentered="1" verticalCentered="1"/>
  <pageMargins left="0" right="0" top="0.19685039370078741" bottom="0.19685039370078741" header="0.19685039370078741" footer="0.19685039370078741"/>
  <pageSetup paperSize="9" scale="5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114.03月審查</vt:lpstr>
      <vt:lpstr>114.03月審查 素食</vt:lpstr>
      <vt:lpstr>'114.03月審查'!Print_Area</vt:lpstr>
      <vt:lpstr>'114.03月審查 素食'!Print_Area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2026-02-23T07:34:11Z</cp:lastPrinted>
  <dcterms:created xsi:type="dcterms:W3CDTF">2023-02-16T06:59:28Z</dcterms:created>
  <dcterms:modified xsi:type="dcterms:W3CDTF">2026-02-23T07:37:25Z</dcterms:modified>
</cp:coreProperties>
</file>