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學年度\菜單\月菜單\"/>
    </mc:Choice>
  </mc:AlternateContent>
  <xr:revisionPtr revIDLastSave="0" documentId="13_ncr:1_{C9779DB8-E0CF-487A-8FB8-80A3854585E7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10月 (葷)" sheetId="4" r:id="rId1"/>
    <sheet name="10月(素)" sheetId="5" r:id="rId2"/>
    <sheet name="10 修0919" sheetId="1" state="hidden" r:id="rId3"/>
  </sheets>
  <externalReferences>
    <externalReference r:id="rId4"/>
  </externalReferences>
  <definedNames>
    <definedName name="_xlnm.Print_Area" localSheetId="2">'10 修0919'!$A$1:$P$60</definedName>
    <definedName name="_xlnm.Print_Area" localSheetId="0">'10月 (葷)'!$A$1:$P$60</definedName>
    <definedName name="_xlnm.Print_Area" localSheetId="1">'10月(素)'!$A$1:$P$63</definedName>
    <definedName name="SchoolList">[1]RefersList!$A$2:$A$4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5" l="1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P13" i="5"/>
  <c r="P11" i="5"/>
  <c r="P9" i="5"/>
  <c r="P7" i="5"/>
  <c r="P5" i="5"/>
  <c r="P3" i="5"/>
  <c r="P33" i="4"/>
  <c r="P19" i="4" l="1"/>
  <c r="A49" i="5" l="1"/>
  <c r="A51" i="5" s="1"/>
  <c r="A53" i="5" s="1"/>
  <c r="A55" i="5" s="1"/>
  <c r="P53" i="4" l="1"/>
  <c r="A47" i="4"/>
  <c r="A49" i="4" s="1"/>
  <c r="A51" i="4" s="1"/>
  <c r="A53" i="4" s="1"/>
  <c r="P45" i="4" l="1"/>
  <c r="P13" i="4"/>
  <c r="P15" i="4"/>
  <c r="P51" i="4"/>
  <c r="P49" i="4"/>
  <c r="A9" i="5" l="1"/>
  <c r="A11" i="5" s="1"/>
  <c r="A13" i="5" s="1"/>
  <c r="A15" i="5" s="1"/>
  <c r="A17" i="5" s="1"/>
  <c r="A19" i="5" s="1"/>
  <c r="A21" i="5" s="1"/>
  <c r="A23" i="5" s="1"/>
  <c r="A25" i="5" s="1"/>
  <c r="A27" i="5" s="1"/>
  <c r="A29" i="5" s="1"/>
  <c r="A31" i="5" s="1"/>
  <c r="P43" i="4"/>
  <c r="P47" i="4"/>
  <c r="P42" i="4"/>
  <c r="P41" i="4"/>
  <c r="P39" i="4"/>
  <c r="P37" i="4"/>
  <c r="P35" i="4"/>
  <c r="P31" i="4"/>
  <c r="P29" i="4"/>
  <c r="P27" i="4"/>
  <c r="P25" i="4"/>
  <c r="P23" i="4"/>
  <c r="P21" i="4"/>
  <c r="P17" i="4"/>
  <c r="P11" i="4"/>
  <c r="P9" i="4"/>
  <c r="P7" i="4"/>
  <c r="P5" i="4"/>
  <c r="A9" i="4"/>
  <c r="A11" i="4" s="1"/>
  <c r="A13" i="4" s="1"/>
  <c r="A15" i="4" s="1"/>
  <c r="A17" i="4" s="1"/>
  <c r="A19" i="4" s="1"/>
  <c r="A21" i="4" s="1"/>
  <c r="A23" i="4" s="1"/>
  <c r="A25" i="4" s="1"/>
  <c r="A27" i="4" s="1"/>
  <c r="A29" i="4" s="1"/>
  <c r="A31" i="4" s="1"/>
  <c r="P3" i="4"/>
  <c r="A35" i="5" l="1"/>
  <c r="A37" i="5" s="1"/>
  <c r="A39" i="5" s="1"/>
  <c r="A41" i="5" s="1"/>
  <c r="A43" i="5" s="1"/>
  <c r="A33" i="5"/>
  <c r="A35" i="4"/>
  <c r="A37" i="4" s="1"/>
  <c r="A39" i="4" s="1"/>
  <c r="A41" i="4" s="1"/>
  <c r="A42" i="4" s="1"/>
  <c r="A33" i="4"/>
  <c r="P35" i="1"/>
  <c r="P41" i="1"/>
  <c r="P53" i="1" l="1"/>
  <c r="P49" i="1"/>
  <c r="P47" i="1"/>
  <c r="P45" i="1"/>
  <c r="P43" i="1"/>
  <c r="P33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A5" i="1"/>
  <c r="A7" i="1" s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P3" i="1"/>
  <c r="A39" i="1" l="1"/>
  <c r="A43" i="1" s="1"/>
  <c r="A45" i="1" s="1"/>
  <c r="A47" i="1" s="1"/>
  <c r="A35" i="1"/>
  <c r="A33" i="1"/>
  <c r="A41" i="1" l="1"/>
  <c r="A37" i="1"/>
  <c r="A49" i="1"/>
  <c r="A55" i="1" s="1"/>
  <c r="A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5" authorId="0" shapeId="0" xr:uid="{00000000-0006-0000-0200-000001000000}">
      <text>
        <r>
          <rPr>
            <b/>
            <sz val="14"/>
            <color indexed="81"/>
            <rFont val="細明體"/>
            <family val="3"/>
            <charset val="136"/>
          </rPr>
          <t>量需要增加</t>
        </r>
      </text>
    </comment>
  </commentList>
</comments>
</file>

<file path=xl/sharedStrings.xml><?xml version="1.0" encoding="utf-8"?>
<sst xmlns="http://schemas.openxmlformats.org/spreadsheetml/2006/main" count="925" uniqueCount="433">
  <si>
    <t>111年10月份 大崗.大湖.大坑國小月菜單</t>
    <phoneticPr fontId="3" type="noConversion"/>
  </si>
  <si>
    <t>日期</t>
  </si>
  <si>
    <t>主食</t>
  </si>
  <si>
    <t>主菜</t>
  </si>
  <si>
    <t>副菜</t>
  </si>
  <si>
    <t>青菜</t>
  </si>
  <si>
    <t>湯品</t>
  </si>
  <si>
    <t>點心</t>
    <phoneticPr fontId="8" type="noConversion"/>
  </si>
  <si>
    <t>全榖
(份)</t>
    <phoneticPr fontId="8" type="noConversion"/>
  </si>
  <si>
    <t>豆魚蛋肉</t>
    <phoneticPr fontId="8" type="noConversion"/>
  </si>
  <si>
    <t>蔬菜
(份)</t>
    <phoneticPr fontId="8" type="noConversion"/>
  </si>
  <si>
    <t>油脂
(份)</t>
    <phoneticPr fontId="8" type="noConversion"/>
  </si>
  <si>
    <t>水果
(份)</t>
    <phoneticPr fontId="8" type="noConversion"/>
  </si>
  <si>
    <t>奶
(份)</t>
    <phoneticPr fontId="8" type="noConversion"/>
  </si>
  <si>
    <t>熱量
(Kcal)</t>
    <phoneticPr fontId="8" type="noConversion"/>
  </si>
  <si>
    <t>麥片飯</t>
    <phoneticPr fontId="3" type="noConversion"/>
  </si>
  <si>
    <t>蒜泥白肉</t>
    <phoneticPr fontId="3" type="noConversion"/>
  </si>
  <si>
    <t>燒</t>
    <phoneticPr fontId="3" type="noConversion"/>
  </si>
  <si>
    <t>鮮瓜什錦</t>
    <phoneticPr fontId="3" type="noConversion"/>
  </si>
  <si>
    <t>炒</t>
    <phoneticPr fontId="3" type="noConversion"/>
  </si>
  <si>
    <t>青菜(產</t>
  </si>
  <si>
    <t>玉米蛋花湯</t>
    <phoneticPr fontId="3" type="noConversion"/>
  </si>
  <si>
    <t>一</t>
    <phoneticPr fontId="8" type="noConversion"/>
  </si>
  <si>
    <t>肉片.高麗菜.蒜泥</t>
    <phoneticPr fontId="3" type="noConversion"/>
  </si>
  <si>
    <t>扁蒲.肉.菇.木耳.紅蘿蔔</t>
    <phoneticPr fontId="3" type="noConversion"/>
  </si>
  <si>
    <t>玉米粒.洗選蛋.大骨</t>
    <phoneticPr fontId="3" type="noConversion"/>
  </si>
  <si>
    <t>黑芝麻糙米飯</t>
    <phoneticPr fontId="3" type="noConversion"/>
  </si>
  <si>
    <t>沙鍋魚丁</t>
    <phoneticPr fontId="3" type="noConversion"/>
  </si>
  <si>
    <t>玉米蒸蛋</t>
    <phoneticPr fontId="3" type="noConversion"/>
  </si>
  <si>
    <t>有機青菜</t>
  </si>
  <si>
    <t>田園蔬菜湯</t>
    <phoneticPr fontId="3" type="noConversion"/>
  </si>
  <si>
    <t>水果</t>
    <phoneticPr fontId="3" type="noConversion"/>
  </si>
  <si>
    <t>二</t>
    <phoneticPr fontId="8" type="noConversion"/>
  </si>
  <si>
    <t>水鯊魚丁.凍豆腐.洋蔥</t>
    <phoneticPr fontId="3" type="noConversion"/>
  </si>
  <si>
    <t>洗選蛋.玉米粒</t>
    <phoneticPr fontId="3" type="noConversion"/>
  </si>
  <si>
    <t>馬鈴薯.西芹.蕃茄.大骨</t>
    <phoneticPr fontId="3" type="noConversion"/>
  </si>
  <si>
    <t>特餐</t>
    <phoneticPr fontId="8" type="noConversion"/>
  </si>
  <si>
    <t>麵線羹</t>
    <phoneticPr fontId="3" type="noConversion"/>
  </si>
  <si>
    <t>燴</t>
    <phoneticPr fontId="3" type="noConversion"/>
  </si>
  <si>
    <t>墨西哥醬翅小腿</t>
    <phoneticPr fontId="3" type="noConversion"/>
  </si>
  <si>
    <t>冰烤地瓜</t>
    <phoneticPr fontId="3" type="noConversion"/>
  </si>
  <si>
    <t>乳品</t>
    <phoneticPr fontId="3" type="noConversion"/>
  </si>
  <si>
    <t>三</t>
    <phoneticPr fontId="8" type="noConversion"/>
  </si>
  <si>
    <t>麵線.肉羹.筍絲.紅蘿蔔.木耳</t>
    <phoneticPr fontId="3" type="noConversion"/>
  </si>
  <si>
    <t>翅小腿*2</t>
    <phoneticPr fontId="3" type="noConversion"/>
  </si>
  <si>
    <t>冰烤地瓜*1</t>
    <phoneticPr fontId="3" type="noConversion"/>
  </si>
  <si>
    <t>玉米飯</t>
    <phoneticPr fontId="3" type="noConversion"/>
  </si>
  <si>
    <t>家鄉肉燥</t>
    <phoneticPr fontId="3" type="noConversion"/>
  </si>
  <si>
    <t>麻油麵線</t>
    <phoneticPr fontId="3" type="noConversion"/>
  </si>
  <si>
    <t>養生蔬菜湯</t>
    <phoneticPr fontId="3" type="noConversion"/>
  </si>
  <si>
    <t>四</t>
    <phoneticPr fontId="8" type="noConversion"/>
  </si>
  <si>
    <t>絞肉.豆干.香菇絲</t>
    <phoneticPr fontId="3" type="noConversion"/>
  </si>
  <si>
    <t>麵線.高麗菜</t>
    <phoneticPr fontId="3" type="noConversion"/>
  </si>
  <si>
    <t>白蘿蔔、紅棗、大骨</t>
    <phoneticPr fontId="3" type="noConversion"/>
  </si>
  <si>
    <t>糙米飯</t>
    <phoneticPr fontId="19" type="noConversion"/>
  </si>
  <si>
    <t>冬瓜燒雞</t>
    <phoneticPr fontId="3" type="noConversion"/>
  </si>
  <si>
    <t>毛豆什錦</t>
    <phoneticPr fontId="3" type="noConversion"/>
  </si>
  <si>
    <t>黑豆漿</t>
    <phoneticPr fontId="3" type="noConversion"/>
  </si>
  <si>
    <t>五</t>
    <phoneticPr fontId="8" type="noConversion"/>
  </si>
  <si>
    <t>雞丁.冬瓜.薑片</t>
    <phoneticPr fontId="3" type="noConversion"/>
  </si>
  <si>
    <t>毛豆仁.杏鮑菇.肉絲.洋蔥</t>
    <phoneticPr fontId="3" type="noConversion"/>
  </si>
  <si>
    <t>黑豆.黃豆.二砂</t>
    <phoneticPr fontId="3" type="noConversion"/>
  </si>
  <si>
    <t>黃瓜雞骨湯</t>
    <phoneticPr fontId="3" type="noConversion"/>
  </si>
  <si>
    <t>雙十節連假</t>
    <phoneticPr fontId="3" type="noConversion"/>
  </si>
  <si>
    <t>小米飯</t>
    <phoneticPr fontId="8" type="noConversion"/>
  </si>
  <si>
    <t>蔥燒排骨</t>
    <phoneticPr fontId="3" type="noConversion"/>
  </si>
  <si>
    <t>醬燒金針菇</t>
    <phoneticPr fontId="3" type="noConversion"/>
  </si>
  <si>
    <t>蒸</t>
    <phoneticPr fontId="3" type="noConversion"/>
  </si>
  <si>
    <t>酸辣湯</t>
    <phoneticPr fontId="3" type="noConversion"/>
  </si>
  <si>
    <t>排骨丁.肉丁.馬鈴薯.洋蔥</t>
    <phoneticPr fontId="3" type="noConversion"/>
  </si>
  <si>
    <t>金針菇.奶油.烤肉醬</t>
    <phoneticPr fontId="3" type="noConversion"/>
  </si>
  <si>
    <t>豆腐.木耳.筍絲.蛋</t>
    <phoneticPr fontId="3" type="noConversion"/>
  </si>
  <si>
    <t>海鮮炒飯</t>
    <phoneticPr fontId="3" type="noConversion"/>
  </si>
  <si>
    <t>關東煮</t>
    <phoneticPr fontId="3" type="noConversion"/>
  </si>
  <si>
    <t>煮</t>
    <phoneticPr fontId="3" type="noConversion"/>
  </si>
  <si>
    <t>青菜(產</t>
    <phoneticPr fontId="3" type="noConversion"/>
  </si>
  <si>
    <t>蝦仁.虱目魚柳.魷魚圈</t>
    <phoneticPr fontId="3" type="noConversion"/>
  </si>
  <si>
    <t>肉丁.白蘿蔔.鴿蛋.油豆腐</t>
    <phoneticPr fontId="3" type="noConversion"/>
  </si>
  <si>
    <t>黃瓜.雞骨</t>
    <phoneticPr fontId="3" type="noConversion"/>
  </si>
  <si>
    <t>玉米糙米飯</t>
    <phoneticPr fontId="19" type="noConversion"/>
  </si>
  <si>
    <t>香滷雞排</t>
    <phoneticPr fontId="3" type="noConversion"/>
  </si>
  <si>
    <t>炸</t>
    <phoneticPr fontId="3" type="noConversion"/>
  </si>
  <si>
    <t>酸菜椒香豆腐</t>
    <phoneticPr fontId="3" type="noConversion"/>
  </si>
  <si>
    <t>菇菇蛋花湯</t>
    <phoneticPr fontId="3" type="noConversion"/>
  </si>
  <si>
    <t>雞排*1</t>
    <phoneticPr fontId="3" type="noConversion"/>
  </si>
  <si>
    <t>酸菜.豆腐.肉片</t>
    <phoneticPr fontId="3" type="noConversion"/>
  </si>
  <si>
    <t>大白菜.金針菇.袖珍菇.蛋</t>
    <phoneticPr fontId="3" type="noConversion"/>
  </si>
  <si>
    <t>胚芽飯</t>
    <phoneticPr fontId="3" type="noConversion"/>
  </si>
  <si>
    <t>三杯雞丁</t>
    <phoneticPr fontId="3" type="noConversion"/>
  </si>
  <si>
    <t>燴炒雙花</t>
    <phoneticPr fontId="3" type="noConversion"/>
  </si>
  <si>
    <t>有機蔬菜</t>
  </si>
  <si>
    <t>銀耳露</t>
    <phoneticPr fontId="3" type="noConversion"/>
  </si>
  <si>
    <t>雞丁.杏鮑菇.米血糕.青蔥</t>
    <phoneticPr fontId="3" type="noConversion"/>
  </si>
  <si>
    <t>青花.白花絞肉玉米粒.紅蘿蔔</t>
    <phoneticPr fontId="3" type="noConversion"/>
  </si>
  <si>
    <t>白木耳.黑粉圓.二砂</t>
    <phoneticPr fontId="3" type="noConversion"/>
  </si>
  <si>
    <t>小米飯</t>
    <phoneticPr fontId="3" type="noConversion"/>
  </si>
  <si>
    <t>紫蘇燉肉</t>
    <phoneticPr fontId="3" type="noConversion"/>
  </si>
  <si>
    <t>三絲炒蛋</t>
    <phoneticPr fontId="3" type="noConversion"/>
  </si>
  <si>
    <t>玉米濃湯</t>
    <phoneticPr fontId="3" type="noConversion"/>
  </si>
  <si>
    <t>肉丁.馬鈴薯.紫蘇梅</t>
    <phoneticPr fontId="3" type="noConversion"/>
  </si>
  <si>
    <t>洗選蛋.筍絲.木耳絲.紅蘿蔔絲</t>
    <phoneticPr fontId="3" type="noConversion"/>
  </si>
  <si>
    <t>玉米粒.馬鈴薯.洗選蛋</t>
    <phoneticPr fontId="3" type="noConversion"/>
  </si>
  <si>
    <t>蕎麥飯</t>
    <phoneticPr fontId="8" type="noConversion"/>
  </si>
  <si>
    <t>咖哩雞</t>
    <phoneticPr fontId="3" type="noConversion"/>
  </si>
  <si>
    <t>滷</t>
    <phoneticPr fontId="3" type="noConversion"/>
  </si>
  <si>
    <t>螞蟻上樹</t>
    <phoneticPr fontId="3" type="noConversion"/>
  </si>
  <si>
    <t>海帶豆腐湯</t>
    <phoneticPr fontId="3" type="noConversion"/>
  </si>
  <si>
    <t>雞丁,馬鈴薯.紅蘿蔔</t>
    <phoneticPr fontId="3" type="noConversion"/>
  </si>
  <si>
    <t>冬粉.絞肉.蝦米.高麗菜</t>
    <phoneticPr fontId="3" type="noConversion"/>
  </si>
  <si>
    <t>海帶芽.豆腐.大骨</t>
    <phoneticPr fontId="3" type="noConversion"/>
  </si>
  <si>
    <t>特餐組合</t>
    <phoneticPr fontId="8" type="noConversion"/>
  </si>
  <si>
    <t>紅燒豬肉麵湯</t>
    <phoneticPr fontId="3" type="noConversion"/>
  </si>
  <si>
    <t>紅燒豬肉</t>
    <phoneticPr fontId="3" type="noConversion"/>
  </si>
  <si>
    <t>芝麻包</t>
    <phoneticPr fontId="3" type="noConversion"/>
  </si>
  <si>
    <t>拉麵.大蕃茄.滷包</t>
    <phoneticPr fontId="3" type="noConversion"/>
  </si>
  <si>
    <t>肉丁.白蘿蔔</t>
    <phoneticPr fontId="3" type="noConversion"/>
  </si>
  <si>
    <t>芝麻包CAS</t>
    <phoneticPr fontId="3" type="noConversion"/>
  </si>
  <si>
    <t>香草奶油雞</t>
    <phoneticPr fontId="3" type="noConversion"/>
  </si>
  <si>
    <t>家常豆腐</t>
    <phoneticPr fontId="3" type="noConversion"/>
  </si>
  <si>
    <t>冬瓜肉羹湯</t>
    <phoneticPr fontId="3" type="noConversion"/>
  </si>
  <si>
    <t>雞丁.馬鈴薯.洋蔥.奶油.義大利香料.青豆</t>
    <phoneticPr fontId="3" type="noConversion"/>
  </si>
  <si>
    <t>豆腐.絞肉.三色丁</t>
    <phoneticPr fontId="3" type="noConversion"/>
  </si>
  <si>
    <t>冬瓜.肉羹.薑絲</t>
    <phoneticPr fontId="3" type="noConversion"/>
  </si>
  <si>
    <t>五穀飯</t>
    <phoneticPr fontId="3" type="noConversion"/>
  </si>
  <si>
    <t>香酥魚排</t>
    <phoneticPr fontId="3" type="noConversion"/>
  </si>
  <si>
    <t>榨菜三絲</t>
    <phoneticPr fontId="3" type="noConversion"/>
  </si>
  <si>
    <t>豆漿</t>
    <phoneticPr fontId="3" type="noConversion"/>
  </si>
  <si>
    <t>五</t>
  </si>
  <si>
    <t>虱目魚排*1</t>
    <phoneticPr fontId="3" type="noConversion"/>
  </si>
  <si>
    <t>榨菜絲.黃干絲.肉絲.芹菜</t>
    <phoneticPr fontId="3" type="noConversion"/>
  </si>
  <si>
    <t>黃豆.二砂</t>
    <phoneticPr fontId="3" type="noConversion"/>
  </si>
  <si>
    <r>
      <rPr>
        <b/>
        <sz val="11"/>
        <rFont val="標楷體"/>
        <family val="4"/>
        <charset val="136"/>
      </rPr>
      <t>大湖</t>
    </r>
    <r>
      <rPr>
        <b/>
        <sz val="12"/>
        <rFont val="標楷體"/>
        <family val="4"/>
        <charset val="136"/>
      </rPr>
      <t>運動會</t>
    </r>
    <phoneticPr fontId="8" type="noConversion"/>
  </si>
  <si>
    <t>南瓜炒米粉</t>
    <phoneticPr fontId="3" type="noConversion"/>
  </si>
  <si>
    <t>茶香滷味</t>
    <phoneticPr fontId="3" type="noConversion"/>
  </si>
  <si>
    <t>綠豆薏仁湯</t>
    <phoneticPr fontId="3" type="noConversion"/>
  </si>
  <si>
    <t>六</t>
    <phoneticPr fontId="8" type="noConversion"/>
  </si>
  <si>
    <t>南瓜.米粉.高麗菜.肉絲</t>
    <phoneticPr fontId="3" type="noConversion"/>
  </si>
  <si>
    <t>油豆腐丁.肉丁.鴿蛋.海結</t>
    <phoneticPr fontId="3" type="noConversion"/>
  </si>
  <si>
    <t>綠豆.薏仁.糖</t>
    <phoneticPr fontId="3" type="noConversion"/>
  </si>
  <si>
    <t>運動會</t>
    <phoneticPr fontId="3" type="noConversion"/>
  </si>
  <si>
    <t>客家炒米粉</t>
    <phoneticPr fontId="3" type="noConversion"/>
  </si>
  <si>
    <t>筍乾燒肉</t>
  </si>
  <si>
    <t>青菜</t>
    <phoneticPr fontId="3" type="noConversion"/>
  </si>
  <si>
    <t>六</t>
    <phoneticPr fontId="3" type="noConversion"/>
  </si>
  <si>
    <t>米粉.肉絲.韭菜</t>
    <phoneticPr fontId="3" type="noConversion"/>
  </si>
  <si>
    <t>筍乾.肉片.朴菜</t>
  </si>
  <si>
    <t>紫米飯</t>
    <phoneticPr fontId="8" type="noConversion"/>
  </si>
  <si>
    <t>紅燒魚丁</t>
    <phoneticPr fontId="3" type="noConversion"/>
  </si>
  <si>
    <t>糖醋豆包絲</t>
    <phoneticPr fontId="3" type="noConversion"/>
  </si>
  <si>
    <t>桂竹筍排骨湯</t>
    <phoneticPr fontId="3" type="noConversion"/>
  </si>
  <si>
    <t>水果</t>
  </si>
  <si>
    <t>魚丁.蘿蔔.紅蘿蔔</t>
    <phoneticPr fontId="3" type="noConversion"/>
  </si>
  <si>
    <t>豆包塊.洋蔥.高麗菜茄汁</t>
    <phoneticPr fontId="3" type="noConversion"/>
  </si>
  <si>
    <t>桂筍.排骨</t>
    <phoneticPr fontId="3" type="noConversion"/>
  </si>
  <si>
    <t>招牌油飯</t>
    <phoneticPr fontId="3" type="noConversion"/>
  </si>
  <si>
    <t>椒鹽里肌排</t>
    <phoneticPr fontId="3" type="noConversion"/>
  </si>
  <si>
    <t>海芽蛋花湯</t>
    <phoneticPr fontId="3" type="noConversion"/>
  </si>
  <si>
    <t>長糯米.肉絲.碎乾丁</t>
    <phoneticPr fontId="3" type="noConversion"/>
  </si>
  <si>
    <t>海帶芽、洗選蛋、薑絲</t>
    <phoneticPr fontId="3" type="noConversion"/>
  </si>
  <si>
    <t>玉米糙米飯</t>
  </si>
  <si>
    <t>薑汁燒肉</t>
    <phoneticPr fontId="3" type="noConversion"/>
  </si>
  <si>
    <t>香菇蒸蛋</t>
    <phoneticPr fontId="3" type="noConversion"/>
  </si>
  <si>
    <t>鳳梨雞湯</t>
    <phoneticPr fontId="3" type="noConversion"/>
  </si>
  <si>
    <t>肉片.豆干.洋蔥</t>
    <phoneticPr fontId="3" type="noConversion"/>
  </si>
  <si>
    <t>生香菇.洗選蛋</t>
    <phoneticPr fontId="3" type="noConversion"/>
  </si>
  <si>
    <t>鳳梨.刈薯.雞丁</t>
    <phoneticPr fontId="3" type="noConversion"/>
  </si>
  <si>
    <t>薏仁飯</t>
    <phoneticPr fontId="3" type="noConversion"/>
  </si>
  <si>
    <t>東山雞丁</t>
    <phoneticPr fontId="3" type="noConversion"/>
  </si>
  <si>
    <t>白菜滷</t>
    <phoneticPr fontId="3" type="noConversion"/>
  </si>
  <si>
    <t>煲</t>
    <phoneticPr fontId="3" type="noConversion"/>
  </si>
  <si>
    <t>雞丁.豬血糕.黑豆干</t>
    <phoneticPr fontId="3" type="noConversion"/>
  </si>
  <si>
    <t>白菜.芋頭.蛋.冬粉</t>
    <phoneticPr fontId="3" type="noConversion"/>
  </si>
  <si>
    <r>
      <rPr>
        <sz val="8"/>
        <rFont val="標楷體"/>
        <family val="4"/>
        <charset val="136"/>
      </rPr>
      <t>學校午餐營養所需</t>
    </r>
  </si>
  <si>
    <r>
      <rPr>
        <sz val="10"/>
        <rFont val="標楷體"/>
        <family val="4"/>
        <charset val="136"/>
      </rPr>
      <t>熱量</t>
    </r>
    <r>
      <rPr>
        <sz val="10"/>
        <rFont val="Arial"/>
        <family val="2"/>
      </rPr>
      <t>(Kcal)</t>
    </r>
  </si>
  <si>
    <r>
      <rPr>
        <sz val="10"/>
        <rFont val="標楷體"/>
        <family val="4"/>
        <charset val="136"/>
      </rPr>
      <t>主食類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</si>
  <si>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t>豆魚蛋肉類(份)</t>
    <phoneticPr fontId="3" type="noConversion"/>
  </si>
  <si>
    <r>
      <rPr>
        <sz val="10"/>
        <rFont val="標楷體"/>
        <family val="4"/>
        <charset val="136"/>
      </rPr>
      <t>蔬菜類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</si>
  <si>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水果類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</si>
  <si>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奶類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</si>
  <si>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油脂與堅果種子類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</si>
  <si>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1-3</t>
    </r>
    <r>
      <rPr>
        <sz val="10"/>
        <rFont val="標楷體"/>
        <family val="4"/>
        <charset val="136"/>
      </rPr>
      <t>年級</t>
    </r>
  </si>
  <si>
    <t>2~2.5</t>
  </si>
  <si>
    <t>0~1</t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</si>
  <si>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4-6</t>
    </r>
    <r>
      <rPr>
        <sz val="10"/>
        <rFont val="標楷體"/>
        <family val="4"/>
        <charset val="136"/>
      </rPr>
      <t>年級</t>
    </r>
  </si>
  <si>
    <t>國中</t>
  </si>
  <si>
    <t>*本校豬肉一律使用國產肉品。</t>
    <phoneticPr fontId="8" type="noConversion"/>
  </si>
  <si>
    <r>
      <rPr>
        <b/>
        <sz val="10"/>
        <rFont val="標楷體"/>
        <family val="4"/>
        <charset val="136"/>
      </rPr>
      <t>表單設計</t>
    </r>
    <r>
      <rPr>
        <b/>
        <sz val="10"/>
        <rFont val="Arial"/>
        <family val="2"/>
      </rPr>
      <t>:</t>
    </r>
    <r>
      <rPr>
        <b/>
        <sz val="10"/>
        <rFont val="標楷體"/>
        <family val="4"/>
        <charset val="136"/>
      </rPr>
      <t>軒泰食品有限公司</t>
    </r>
  </si>
  <si>
    <r>
      <rPr>
        <b/>
        <sz val="10"/>
        <rFont val="標楷體"/>
        <family val="4"/>
        <charset val="136"/>
      </rPr>
      <t>菜單審核小組</t>
    </r>
  </si>
  <si>
    <r>
      <rPr>
        <b/>
        <sz val="10"/>
        <rFont val="標楷體"/>
        <family val="4"/>
        <charset val="136"/>
      </rPr>
      <t>營養師</t>
    </r>
  </si>
  <si>
    <t>午餐秘書</t>
    <phoneticPr fontId="3" type="noConversion"/>
  </si>
  <si>
    <t>學務主任</t>
    <phoneticPr fontId="8" type="noConversion"/>
  </si>
  <si>
    <t>校長</t>
    <phoneticPr fontId="8" type="noConversion"/>
  </si>
  <si>
    <t>椰奶地瓜西米露</t>
    <phoneticPr fontId="3" type="noConversion"/>
  </si>
  <si>
    <t>椰奶.西谷米.地瓜</t>
    <phoneticPr fontId="3" type="noConversion"/>
  </si>
  <si>
    <t>蘿蔔丸子湯</t>
    <phoneticPr fontId="3" type="noConversion"/>
  </si>
  <si>
    <t>蘿蔔.丸子</t>
    <phoneticPr fontId="3" type="noConversion"/>
  </si>
  <si>
    <t>一</t>
    <phoneticPr fontId="3" type="noConversion"/>
  </si>
  <si>
    <t>五穀飯</t>
    <phoneticPr fontId="3" type="noConversion"/>
  </si>
  <si>
    <t>鼔汁燒排骨</t>
    <phoneticPr fontId="3" type="noConversion"/>
  </si>
  <si>
    <t>排骨.肉角.洋芋</t>
    <phoneticPr fontId="3" type="noConversion"/>
  </si>
  <si>
    <t>紫米飯</t>
    <phoneticPr fontId="19" type="noConversion"/>
  </si>
  <si>
    <t>大崗、大湖運動會補休</t>
    <phoneticPr fontId="3" type="noConversion"/>
  </si>
  <si>
    <t>(大坑用餐)</t>
    <phoneticPr fontId="8" type="noConversion"/>
  </si>
  <si>
    <t>照燒雞丁</t>
    <phoneticPr fontId="3" type="noConversion"/>
  </si>
  <si>
    <t>冬瓜薏仁排骨湯</t>
    <phoneticPr fontId="3" type="noConversion"/>
  </si>
  <si>
    <t>冬瓜，薏仁，排骨</t>
    <phoneticPr fontId="3" type="noConversion"/>
  </si>
  <si>
    <t>雞丁.大溪豆乾</t>
    <phoneticPr fontId="3" type="noConversion"/>
  </si>
  <si>
    <t>有機蔬菜</t>
    <phoneticPr fontId="8" type="noConversion"/>
  </si>
  <si>
    <t>里肌排</t>
    <phoneticPr fontId="3" type="noConversion"/>
  </si>
  <si>
    <t>蔬菜粉絲湯</t>
    <phoneticPr fontId="3" type="noConversion"/>
  </si>
  <si>
    <t>蔬菜.冬粉.蛋</t>
    <phoneticPr fontId="3" type="noConversion"/>
  </si>
  <si>
    <t>黃瓜鮮燴</t>
    <phoneticPr fontId="3" type="noConversion"/>
  </si>
  <si>
    <t>大黃瓜.木耳.肉片</t>
    <phoneticPr fontId="3" type="noConversion"/>
  </si>
  <si>
    <t>拌</t>
    <phoneticPr fontId="3" type="noConversion"/>
  </si>
  <si>
    <t>燙</t>
    <phoneticPr fontId="3" type="noConversion"/>
  </si>
  <si>
    <t>燉</t>
    <phoneticPr fontId="3" type="noConversion"/>
  </si>
  <si>
    <t>番茄炒蛋豆腐</t>
    <phoneticPr fontId="3" type="noConversion"/>
  </si>
  <si>
    <t>大番茄.蛋.豆腐</t>
    <phoneticPr fontId="3" type="noConversion"/>
  </si>
  <si>
    <t>(大坑)</t>
    <phoneticPr fontId="8" type="noConversion"/>
  </si>
  <si>
    <t>大坑運動會補休</t>
    <phoneticPr fontId="3" type="noConversion"/>
  </si>
  <si>
    <t>(大崗、大湖)</t>
    <phoneticPr fontId="8" type="noConversion"/>
  </si>
  <si>
    <t>星光晚會</t>
    <phoneticPr fontId="3" type="noConversion"/>
  </si>
  <si>
    <t>西點麵包</t>
    <phoneticPr fontId="8" type="noConversion"/>
  </si>
  <si>
    <t>麵包*2</t>
    <phoneticPr fontId="8" type="noConversion"/>
  </si>
  <si>
    <t>紅燒豆腐</t>
    <phoneticPr fontId="3" type="noConversion"/>
  </si>
  <si>
    <t>麻醬素雞</t>
    <phoneticPr fontId="3" type="noConversion"/>
  </si>
  <si>
    <t>素雞.高麗菜.芝麻醬</t>
    <phoneticPr fontId="3" type="noConversion"/>
  </si>
  <si>
    <t>蔬菜捲*1</t>
    <phoneticPr fontId="3" type="noConversion"/>
  </si>
  <si>
    <t>沙鍋凍豆腐</t>
    <phoneticPr fontId="3" type="noConversion"/>
  </si>
  <si>
    <t>凍豆腐.高麗菜</t>
    <phoneticPr fontId="3" type="noConversion"/>
  </si>
  <si>
    <t>三杯豆干</t>
    <phoneticPr fontId="3" type="noConversion"/>
  </si>
  <si>
    <t>紫蘇燒豆干</t>
    <phoneticPr fontId="3" type="noConversion"/>
  </si>
  <si>
    <t>咖哩什錦</t>
    <phoneticPr fontId="3" type="noConversion"/>
  </si>
  <si>
    <t>炒什蔬</t>
    <phoneticPr fontId="3" type="noConversion"/>
  </si>
  <si>
    <t>蔬菜</t>
    <phoneticPr fontId="3" type="noConversion"/>
  </si>
  <si>
    <t>鼔汁燒杏鮑菇</t>
    <phoneticPr fontId="3" type="noConversion"/>
  </si>
  <si>
    <t>杏鮑菇.洋芋</t>
    <phoneticPr fontId="3" type="noConversion"/>
  </si>
  <si>
    <t>香滷什錦</t>
    <phoneticPr fontId="3" type="noConversion"/>
  </si>
  <si>
    <t>小米濃湯</t>
    <phoneticPr fontId="3" type="noConversion"/>
  </si>
  <si>
    <t>花生滷豆干</t>
    <phoneticPr fontId="3" type="noConversion"/>
  </si>
  <si>
    <t>雞丁.圓平瓜.青蔥.薑</t>
    <phoneticPr fontId="3" type="noConversion"/>
  </si>
  <si>
    <t>桂筍排骨湯</t>
    <phoneticPr fontId="3" type="noConversion"/>
  </si>
  <si>
    <t>桂竹筍.龍骨丁</t>
    <phoneticPr fontId="3" type="noConversion"/>
  </si>
  <si>
    <t>紅棗瓜瓜湯</t>
    <phoneticPr fontId="3" type="noConversion"/>
  </si>
  <si>
    <t>家常豆腐</t>
  </si>
  <si>
    <t>糙米飯</t>
    <phoneticPr fontId="3" type="noConversion"/>
  </si>
  <si>
    <t>雞丁.馬鈴薯.韓式醬</t>
    <phoneticPr fontId="3" type="noConversion"/>
  </si>
  <si>
    <t>鮮瓜、紅棗</t>
    <phoneticPr fontId="3" type="noConversion"/>
  </si>
  <si>
    <t>冬瓜燒豆腸</t>
    <phoneticPr fontId="3" type="noConversion"/>
  </si>
  <si>
    <t>豆腸.冬瓜.薑片</t>
    <phoneticPr fontId="3" type="noConversion"/>
  </si>
  <si>
    <t>圓糯米.素肉絲.碎乾丁</t>
    <phoneticPr fontId="3" type="noConversion"/>
  </si>
  <si>
    <t>黑芝麻飯</t>
    <phoneticPr fontId="19" type="noConversion"/>
  </si>
  <si>
    <t>紫米飯</t>
    <phoneticPr fontId="3" type="noConversion"/>
  </si>
  <si>
    <t>京醬肉片</t>
    <phoneticPr fontId="3" type="noConversion"/>
  </si>
  <si>
    <t>玉米蒸蛋</t>
  </si>
  <si>
    <t>洗選蛋.玉米粒</t>
  </si>
  <si>
    <t>咕咾肉</t>
    <phoneticPr fontId="3" type="noConversion"/>
  </si>
  <si>
    <t>肉丁.蔬菜</t>
    <phoneticPr fontId="3" type="noConversion"/>
  </si>
  <si>
    <t>蛋酥白菜滷</t>
    <phoneticPr fontId="3" type="noConversion"/>
  </si>
  <si>
    <t>客家炒粄條</t>
    <phoneticPr fontId="3" type="noConversion"/>
  </si>
  <si>
    <t>粄條.肉絲.香菇</t>
    <phoneticPr fontId="3" type="noConversion"/>
  </si>
  <si>
    <t>糖醋魚丁</t>
    <phoneticPr fontId="3" type="noConversion"/>
  </si>
  <si>
    <t>魚丁.蔬菜</t>
    <phoneticPr fontId="3" type="noConversion"/>
  </si>
  <si>
    <t>泡菜年糕</t>
    <phoneticPr fontId="3" type="noConversion"/>
  </si>
  <si>
    <t>大白菜.泡菜.年糕</t>
    <phoneticPr fontId="3" type="noConversion"/>
  </si>
  <si>
    <t>黑胡椒醬豬排</t>
  </si>
  <si>
    <t>黑胡椒大排*1</t>
  </si>
  <si>
    <t>冬瓜薏米湯</t>
  </si>
  <si>
    <t>冬瓜.薏米.薑絲</t>
  </si>
  <si>
    <t>玉米飯</t>
    <phoneticPr fontId="19" type="noConversion"/>
  </si>
  <si>
    <t>藜麥飯</t>
    <phoneticPr fontId="3" type="noConversion"/>
  </si>
  <si>
    <t>韓式雞丁</t>
    <phoneticPr fontId="3" type="noConversion"/>
  </si>
  <si>
    <t>宮保雞丁</t>
    <phoneticPr fontId="3" type="noConversion"/>
  </si>
  <si>
    <t>味噌炒烏龍</t>
    <phoneticPr fontId="3" type="noConversion"/>
  </si>
  <si>
    <t>烏龍麵.蔬菜.肉絲.味噌</t>
    <phoneticPr fontId="3" type="noConversion"/>
  </si>
  <si>
    <t>桂竹筍湯</t>
  </si>
  <si>
    <t>桂筍.薑片</t>
  </si>
  <si>
    <t>白玉什錦</t>
  </si>
  <si>
    <t>烏龍麵.蔬菜.味噌</t>
    <phoneticPr fontId="3" type="noConversion"/>
  </si>
  <si>
    <t>羅宋湯</t>
  </si>
  <si>
    <t>番茄.蔬菜</t>
    <phoneticPr fontId="3" type="noConversion"/>
  </si>
  <si>
    <t>豆干.素紫米糕</t>
    <phoneticPr fontId="3" type="noConversion"/>
  </si>
  <si>
    <t>白蘿蔔.菇.木耳.紅蘿蔔</t>
    <phoneticPr fontId="3" type="noConversion"/>
  </si>
  <si>
    <t>粄條.素肉燥.香菇</t>
    <phoneticPr fontId="3" type="noConversion"/>
  </si>
  <si>
    <t>薑汁燒豆干</t>
  </si>
  <si>
    <t>豆干.綠豆芽.薑末</t>
  </si>
  <si>
    <t>紅燒素皮酥</t>
  </si>
  <si>
    <t>素皮酥.白蘿蔔.紅蘿蔔</t>
  </si>
  <si>
    <t>白菜羹湯</t>
  </si>
  <si>
    <t>海芽蛋花湯</t>
  </si>
  <si>
    <t>白菜.筍絲</t>
    <phoneticPr fontId="3" type="noConversion"/>
  </si>
  <si>
    <t>枸杞山藥湯</t>
    <phoneticPr fontId="3" type="noConversion"/>
  </si>
  <si>
    <t>枸杞.山藥.大骨</t>
    <phoneticPr fontId="3" type="noConversion"/>
  </si>
  <si>
    <t>瓜仔雞</t>
    <phoneticPr fontId="3" type="noConversion"/>
  </si>
  <si>
    <t>豆腐.絞肉</t>
    <phoneticPr fontId="3" type="noConversion"/>
  </si>
  <si>
    <t>五行蔬菜湯</t>
    <phoneticPr fontId="3" type="noConversion"/>
  </si>
  <si>
    <t>蔬菜.大骨</t>
    <phoneticPr fontId="3" type="noConversion"/>
  </si>
  <si>
    <t>堅果南瓜</t>
    <phoneticPr fontId="3" type="noConversion"/>
  </si>
  <si>
    <t>特餐</t>
    <phoneticPr fontId="3" type="noConversion"/>
  </si>
  <si>
    <t>枸杞.山藥</t>
    <phoneticPr fontId="3" type="noConversion"/>
  </si>
  <si>
    <t>豆包塊.高麗菜茄汁</t>
    <phoneticPr fontId="3" type="noConversion"/>
  </si>
  <si>
    <t>豆干.紫蘇梅</t>
    <phoneticPr fontId="3" type="noConversion"/>
  </si>
  <si>
    <t>豆腐.素絞肉</t>
    <phoneticPr fontId="3" type="noConversion"/>
  </si>
  <si>
    <t>蔬菜.肉片.甜麵醬</t>
    <phoneticPr fontId="3" type="noConversion"/>
  </si>
  <si>
    <t>雞丁.蔬菜</t>
    <phoneticPr fontId="3" type="noConversion"/>
  </si>
  <si>
    <t>*本校豬肉一律使用國產肉品，黃豆製品及玉米皆使用非基改產品。</t>
    <phoneticPr fontId="8" type="noConversion"/>
  </si>
  <si>
    <t>三</t>
    <phoneticPr fontId="8" type="noConversion"/>
  </si>
  <si>
    <t>乳品</t>
  </si>
  <si>
    <t>三杯魚丁</t>
    <phoneticPr fontId="3" type="noConversion"/>
  </si>
  <si>
    <t>香滷翅小腿</t>
    <phoneticPr fontId="3" type="noConversion"/>
  </si>
  <si>
    <t>翅小腿*2</t>
    <phoneticPr fontId="3" type="noConversion"/>
  </si>
  <si>
    <t>黃豆奶</t>
    <phoneticPr fontId="3" type="noConversion"/>
  </si>
  <si>
    <t>炒</t>
    <phoneticPr fontId="8" type="noConversion"/>
  </si>
  <si>
    <t>炸</t>
    <phoneticPr fontId="3" type="noConversion"/>
  </si>
  <si>
    <t>鮮蔬燴丸片</t>
    <phoneticPr fontId="3" type="noConversion"/>
  </si>
  <si>
    <t>燴</t>
    <phoneticPr fontId="3" type="noConversion"/>
  </si>
  <si>
    <t>蘿蔔玉米湯</t>
  </si>
  <si>
    <t>蔬菜.貢丸片.木耳.紅蘿蔔</t>
    <phoneticPr fontId="3" type="noConversion"/>
  </si>
  <si>
    <t>香滷雞翅</t>
    <phoneticPr fontId="8" type="noConversion"/>
  </si>
  <si>
    <t>雞翅*1</t>
    <phoneticPr fontId="8" type="noConversion"/>
  </si>
  <si>
    <t>麥片飯</t>
    <phoneticPr fontId="3" type="noConversion"/>
  </si>
  <si>
    <t>紅扁豆飯</t>
    <phoneticPr fontId="3" type="noConversion"/>
  </si>
  <si>
    <t>水果</t>
    <phoneticPr fontId="3" type="noConversion"/>
  </si>
  <si>
    <t>麥片飯</t>
    <phoneticPr fontId="3" type="noConversion"/>
  </si>
  <si>
    <t>特餐</t>
  </si>
  <si>
    <t>炸豆包*1</t>
    <phoneticPr fontId="8" type="noConversion"/>
  </si>
  <si>
    <t>紫米飯</t>
    <phoneticPr fontId="8" type="noConversion"/>
  </si>
  <si>
    <t>糖醋豆腸</t>
    <phoneticPr fontId="3" type="noConversion"/>
  </si>
  <si>
    <t>鮮蔬燴丸片</t>
    <phoneticPr fontId="3" type="noConversion"/>
  </si>
  <si>
    <t>燴</t>
    <phoneticPr fontId="3" type="noConversion"/>
  </si>
  <si>
    <t>豆腸.鳳梨.蕃茄/小瓜/青椒</t>
    <phoneticPr fontId="3" type="noConversion"/>
  </si>
  <si>
    <t>蔬菜.蒟蒻丸片.木耳.紅蘿蔔</t>
    <phoneticPr fontId="3" type="noConversion"/>
  </si>
  <si>
    <t>玉米.蘿蔔</t>
    <phoneticPr fontId="3" type="noConversion"/>
  </si>
  <si>
    <t>筍.雞丁</t>
    <phoneticPr fontId="3" type="noConversion"/>
  </si>
  <si>
    <t>香蔥菜脯炒蛋</t>
    <phoneticPr fontId="3" type="noConversion"/>
  </si>
  <si>
    <t>香菇雞湯</t>
    <phoneticPr fontId="3" type="noConversion"/>
  </si>
  <si>
    <t>蘿蔔排骨酥湯</t>
    <phoneticPr fontId="3" type="noConversion"/>
  </si>
  <si>
    <t>關東煮湯</t>
    <phoneticPr fontId="3" type="noConversion"/>
  </si>
  <si>
    <t>沙茶鮮魷</t>
    <phoneticPr fontId="3" type="noConversion"/>
  </si>
  <si>
    <t>京醬豬柳</t>
    <phoneticPr fontId="3" type="noConversion"/>
  </si>
  <si>
    <t>和風鮮菇燉飯</t>
    <phoneticPr fontId="8" type="noConversion"/>
  </si>
  <si>
    <t>香菇.鴻禧菇.杏鮑菇</t>
    <phoneticPr fontId="8" type="noConversion"/>
  </si>
  <si>
    <t>薏仁排骨湯</t>
    <phoneticPr fontId="3" type="noConversion"/>
  </si>
  <si>
    <t>排骨.薏仁</t>
    <phoneticPr fontId="3" type="noConversion"/>
  </si>
  <si>
    <t>素蝦仁炒飯</t>
    <phoneticPr fontId="3" type="noConversion"/>
  </si>
  <si>
    <t>素蝦仁.蔬菜</t>
    <phoneticPr fontId="3" type="noConversion"/>
  </si>
  <si>
    <t>番茄豬肉</t>
    <phoneticPr fontId="3" type="noConversion"/>
  </si>
  <si>
    <t>白菜排骨湯</t>
    <phoneticPr fontId="3" type="noConversion"/>
  </si>
  <si>
    <t>紫菜蘑菇湯</t>
    <phoneticPr fontId="3" type="noConversion"/>
  </si>
  <si>
    <t>小米.玉米粒.馬鈴薯</t>
    <phoneticPr fontId="3" type="noConversion"/>
  </si>
  <si>
    <t>薏仁湯</t>
    <phoneticPr fontId="3" type="noConversion"/>
  </si>
  <si>
    <t>紫菜.蘑菇</t>
    <phoneticPr fontId="3" type="noConversion"/>
  </si>
  <si>
    <t>114年10月份 大崗.大湖國小葷食月菜單</t>
    <phoneticPr fontId="3" type="noConversion"/>
  </si>
  <si>
    <t>鮮瓜、紅棗、雞丁</t>
    <phoneticPr fontId="3" type="noConversion"/>
  </si>
  <si>
    <t>肉絲炒飯</t>
    <phoneticPr fontId="3" type="noConversion"/>
  </si>
  <si>
    <t>豬柳.紅蘿蔔.洋蔥</t>
    <phoneticPr fontId="3" type="noConversion"/>
  </si>
  <si>
    <t>黃瓜.肉絲.胡蘿蔔</t>
    <phoneticPr fontId="3" type="noConversion"/>
  </si>
  <si>
    <t>肉角.番茄</t>
    <phoneticPr fontId="3" type="noConversion"/>
  </si>
  <si>
    <t>光復節補假一天</t>
    <phoneticPr fontId="3" type="noConversion"/>
  </si>
  <si>
    <t>雙十節放假一天</t>
    <phoneticPr fontId="3" type="noConversion"/>
  </si>
  <si>
    <t>中秋節放假一天</t>
    <phoneticPr fontId="3" type="noConversion"/>
  </si>
  <si>
    <t>綠豆.小薏仁</t>
    <phoneticPr fontId="3" type="noConversion"/>
  </si>
  <si>
    <t xml:space="preserve"> </t>
    <phoneticPr fontId="3" type="noConversion"/>
  </si>
  <si>
    <t>大崗.大湖運動會</t>
    <phoneticPr fontId="3" type="noConversion"/>
  </si>
  <si>
    <t>大崗.大湖運動會補假</t>
    <phoneticPr fontId="3" type="noConversion"/>
  </si>
  <si>
    <t>114年10月份 大崗.大湖國小素食月菜單</t>
    <phoneticPr fontId="3" type="noConversion"/>
  </si>
  <si>
    <t>香菇湯</t>
    <phoneticPr fontId="3" type="noConversion"/>
  </si>
  <si>
    <t>筍.菇</t>
    <phoneticPr fontId="3" type="noConversion"/>
  </si>
  <si>
    <t>香滷豆腐</t>
    <phoneticPr fontId="3" type="noConversion"/>
  </si>
  <si>
    <t>手工炸豆腐*1</t>
    <phoneticPr fontId="3" type="noConversion"/>
  </si>
  <si>
    <t>蕃茄豆腸</t>
    <phoneticPr fontId="3" type="noConversion"/>
  </si>
  <si>
    <t>豆腸.蔬菜</t>
    <phoneticPr fontId="3" type="noConversion"/>
  </si>
  <si>
    <t>豆腸.馬鈴薯.紅蘿蔔</t>
    <phoneticPr fontId="3" type="noConversion"/>
  </si>
  <si>
    <t>黑胡椒蔬菜捲</t>
    <phoneticPr fontId="3" type="noConversion"/>
  </si>
  <si>
    <t>醬燒豆包*1</t>
    <phoneticPr fontId="8" type="noConversion"/>
  </si>
  <si>
    <t>豆干.圓平瓜</t>
    <phoneticPr fontId="3" type="noConversion"/>
  </si>
  <si>
    <t>瓜仔豆乾</t>
    <phoneticPr fontId="3" type="noConversion"/>
  </si>
  <si>
    <t>香酥蕓菜捲</t>
    <phoneticPr fontId="3" type="noConversion"/>
  </si>
  <si>
    <t>蕓菜捲*1</t>
    <phoneticPr fontId="3" type="noConversion"/>
  </si>
  <si>
    <t>杏鮑菇.香菇</t>
    <phoneticPr fontId="3" type="noConversion"/>
  </si>
  <si>
    <t>鹹蛋豆腐煲</t>
    <phoneticPr fontId="3" type="noConversion"/>
  </si>
  <si>
    <t>紅薏仁飯</t>
    <phoneticPr fontId="3" type="noConversion"/>
  </si>
  <si>
    <t>茄汁魚</t>
    <phoneticPr fontId="3" type="noConversion"/>
  </si>
  <si>
    <t>和風原煮</t>
    <phoneticPr fontId="3" type="noConversion"/>
  </si>
  <si>
    <t>味噌海帶姑姑湯</t>
    <phoneticPr fontId="3" type="noConversion"/>
  </si>
  <si>
    <t>花椰.豆腐</t>
    <phoneticPr fontId="3" type="noConversion"/>
  </si>
  <si>
    <t>青菜豆腐湯</t>
    <phoneticPr fontId="3" type="noConversion"/>
  </si>
  <si>
    <t>青菜.豆腐.大骨</t>
    <phoneticPr fontId="3" type="noConversion"/>
  </si>
  <si>
    <t>香酥雞排</t>
    <phoneticPr fontId="3" type="noConversion"/>
  </si>
  <si>
    <t>雞排</t>
    <phoneticPr fontId="3" type="noConversion"/>
  </si>
  <si>
    <t>鹽酥雞</t>
    <phoneticPr fontId="3" type="noConversion"/>
  </si>
  <si>
    <t>珍珠奶茶</t>
    <phoneticPr fontId="3" type="noConversion"/>
  </si>
  <si>
    <t>關東煮</t>
    <phoneticPr fontId="3" type="noConversion"/>
  </si>
  <si>
    <t>有機高麗菜</t>
    <phoneticPr fontId="3" type="noConversion"/>
  </si>
  <si>
    <t>鹽酥豆腐</t>
    <phoneticPr fontId="3" type="noConversion"/>
  </si>
  <si>
    <t>青花.白花菜.玉米</t>
    <phoneticPr fontId="3" type="noConversion"/>
  </si>
  <si>
    <t>雞丁</t>
    <phoneticPr fontId="3" type="noConversion"/>
  </si>
  <si>
    <t>油豆腐.白蘿蔔</t>
    <phoneticPr fontId="3" type="noConversion"/>
  </si>
  <si>
    <t>塔香菇菇</t>
    <phoneticPr fontId="3" type="noConversion"/>
  </si>
  <si>
    <t>油豆腐丁</t>
    <phoneticPr fontId="3" type="noConversion"/>
  </si>
  <si>
    <t>白蘿蔔.玉米</t>
    <phoneticPr fontId="3" type="noConversion"/>
  </si>
  <si>
    <t>大白菜.素泡菜.年糕.豆腐</t>
    <phoneticPr fontId="3" type="noConversion"/>
  </si>
  <si>
    <t>素泡菜豆腐</t>
    <phoneticPr fontId="3" type="noConversion"/>
  </si>
  <si>
    <t>黃瓜.素肉絲.胡蘿蔔</t>
    <phoneticPr fontId="3" type="noConversion"/>
  </si>
  <si>
    <r>
      <rPr>
        <sz val="10"/>
        <color rgb="FFFF0000"/>
        <rFont val="標楷體"/>
        <family val="4"/>
        <charset val="136"/>
      </rPr>
      <t>鹹蛋</t>
    </r>
    <r>
      <rPr>
        <sz val="10"/>
        <rFont val="標楷體"/>
        <family val="4"/>
        <charset val="136"/>
      </rPr>
      <t>.豆腐.肉片</t>
    </r>
    <phoneticPr fontId="3" type="noConversion"/>
  </si>
  <si>
    <r>
      <t>菜脯.肉.</t>
    </r>
    <r>
      <rPr>
        <sz val="10"/>
        <color rgb="FFFF0000"/>
        <rFont val="標楷體"/>
        <family val="4"/>
        <charset val="136"/>
      </rPr>
      <t>蛋</t>
    </r>
    <r>
      <rPr>
        <sz val="10"/>
        <rFont val="標楷體"/>
        <family val="4"/>
        <charset val="136"/>
      </rPr>
      <t>.青蔥</t>
    </r>
    <phoneticPr fontId="3" type="noConversion"/>
  </si>
  <si>
    <r>
      <t>高麗菜.金針菇.秀珍菇.</t>
    </r>
    <r>
      <rPr>
        <sz val="10"/>
        <color rgb="FFFF0000"/>
        <rFont val="標楷體"/>
        <family val="4"/>
        <charset val="136"/>
      </rPr>
      <t>蛋</t>
    </r>
    <phoneticPr fontId="3" type="noConversion"/>
  </si>
  <si>
    <r>
      <t>豆腐.木耳.筍絲.</t>
    </r>
    <r>
      <rPr>
        <sz val="10"/>
        <color rgb="FFFF0000"/>
        <rFont val="標楷體"/>
        <family val="4"/>
        <charset val="136"/>
      </rPr>
      <t>蛋</t>
    </r>
  </si>
  <si>
    <r>
      <t>豆腐.木耳.筍絲.</t>
    </r>
    <r>
      <rPr>
        <sz val="10"/>
        <color rgb="FFFF0000"/>
        <rFont val="標楷體"/>
        <family val="4"/>
        <charset val="136"/>
      </rPr>
      <t>蛋</t>
    </r>
    <phoneticPr fontId="3" type="noConversion"/>
  </si>
  <si>
    <r>
      <t>肉絲.蔬菜.</t>
    </r>
    <r>
      <rPr>
        <sz val="10"/>
        <color rgb="FFFF0000"/>
        <rFont val="標楷體"/>
        <family val="4"/>
        <charset val="136"/>
      </rPr>
      <t>蛋</t>
    </r>
    <phoneticPr fontId="3" type="noConversion"/>
  </si>
  <si>
    <r>
      <rPr>
        <sz val="10"/>
        <color rgb="FFFF0000"/>
        <rFont val="標楷體"/>
        <family val="4"/>
        <charset val="136"/>
      </rPr>
      <t>鯰魚丁</t>
    </r>
    <r>
      <rPr>
        <sz val="10"/>
        <rFont val="標楷體"/>
        <family val="4"/>
        <charset val="136"/>
      </rPr>
      <t>.杏鮑菇.青蔥</t>
    </r>
    <phoneticPr fontId="3" type="noConversion"/>
  </si>
  <si>
    <r>
      <rPr>
        <sz val="10"/>
        <color rgb="FFFF0000"/>
        <rFont val="標楷體"/>
        <family val="4"/>
        <charset val="136"/>
      </rPr>
      <t>蛋</t>
    </r>
    <r>
      <rPr>
        <sz val="10"/>
        <rFont val="標楷體"/>
        <family val="4"/>
        <charset val="136"/>
      </rPr>
      <t>.筍絲.木耳絲.紅蘿蔔絲</t>
    </r>
    <phoneticPr fontId="3" type="noConversion"/>
  </si>
  <si>
    <r>
      <t>小米.玉米粒.馬鈴薯.</t>
    </r>
    <r>
      <rPr>
        <sz val="10"/>
        <color rgb="FFFF0000"/>
        <rFont val="標楷體"/>
        <family val="4"/>
        <charset val="136"/>
      </rPr>
      <t>蛋</t>
    </r>
    <phoneticPr fontId="3" type="noConversion"/>
  </si>
  <si>
    <r>
      <t>海帶芽、</t>
    </r>
    <r>
      <rPr>
        <sz val="10"/>
        <color rgb="FFFF0000"/>
        <rFont val="標楷體"/>
        <family val="4"/>
        <charset val="136"/>
      </rPr>
      <t>蛋</t>
    </r>
    <r>
      <rPr>
        <sz val="10"/>
        <rFont val="標楷體"/>
        <family val="4"/>
        <charset val="136"/>
      </rPr>
      <t>、薑絲</t>
    </r>
    <phoneticPr fontId="3" type="noConversion"/>
  </si>
  <si>
    <r>
      <t>白菜.</t>
    </r>
    <r>
      <rPr>
        <sz val="10"/>
        <color rgb="FFFF0000"/>
        <rFont val="標楷體"/>
        <family val="4"/>
        <charset val="136"/>
      </rPr>
      <t>蛋</t>
    </r>
    <r>
      <rPr>
        <sz val="10"/>
        <rFont val="標楷體"/>
        <family val="4"/>
        <charset val="136"/>
      </rPr>
      <t>.肉絲.蔬菜</t>
    </r>
    <phoneticPr fontId="3" type="noConversion"/>
  </si>
  <si>
    <r>
      <t>粉圓.</t>
    </r>
    <r>
      <rPr>
        <sz val="10"/>
        <color rgb="FFFF0000"/>
        <rFont val="標楷體"/>
        <family val="4"/>
        <charset val="136"/>
      </rPr>
      <t>奶粉</t>
    </r>
    <phoneticPr fontId="3" type="noConversion"/>
  </si>
  <si>
    <r>
      <rPr>
        <sz val="10"/>
        <color rgb="FFFF0000"/>
        <rFont val="標楷體"/>
        <family val="4"/>
        <charset val="136"/>
      </rPr>
      <t>魚丁</t>
    </r>
    <r>
      <rPr>
        <sz val="10"/>
        <rFont val="標楷體"/>
        <family val="4"/>
        <charset val="136"/>
      </rPr>
      <t>.洋蔥.蕃茄</t>
    </r>
    <phoneticPr fontId="3" type="noConversion"/>
  </si>
  <si>
    <r>
      <t>味噌.</t>
    </r>
    <r>
      <rPr>
        <sz val="10"/>
        <color rgb="FFFF0000"/>
        <rFont val="標楷體"/>
        <family val="4"/>
        <charset val="136"/>
      </rPr>
      <t>蛋</t>
    </r>
    <r>
      <rPr>
        <sz val="10"/>
        <rFont val="標楷體"/>
        <family val="4"/>
        <charset val="136"/>
      </rPr>
      <t>.蔬菜</t>
    </r>
    <phoneticPr fontId="3" type="noConversion"/>
  </si>
  <si>
    <r>
      <t>玉米.</t>
    </r>
    <r>
      <rPr>
        <sz val="10"/>
        <color rgb="FFFF0000"/>
        <rFont val="標楷體"/>
        <family val="4"/>
        <charset val="136"/>
      </rPr>
      <t>蛋</t>
    </r>
    <r>
      <rPr>
        <sz val="10"/>
        <rFont val="標楷體"/>
        <family val="4"/>
        <charset val="136"/>
      </rPr>
      <t>.</t>
    </r>
    <phoneticPr fontId="3" type="noConversion"/>
  </si>
  <si>
    <r>
      <t>蘿蔔.</t>
    </r>
    <r>
      <rPr>
        <sz val="10"/>
        <color rgb="FFFF0000"/>
        <rFont val="標楷體"/>
        <family val="4"/>
        <charset val="136"/>
      </rPr>
      <t>柴魚片.虱目小魚丸</t>
    </r>
    <phoneticPr fontId="3" type="noConversion"/>
  </si>
  <si>
    <r>
      <t>蘿蔔.筍絲.</t>
    </r>
    <r>
      <rPr>
        <sz val="10"/>
        <color rgb="FFFF0000"/>
        <rFont val="標楷體"/>
        <family val="4"/>
        <charset val="136"/>
      </rPr>
      <t>柴魚片</t>
    </r>
    <phoneticPr fontId="3" type="noConversion"/>
  </si>
  <si>
    <r>
      <rPr>
        <sz val="10"/>
        <color rgb="FFFF0000"/>
        <rFont val="標楷體"/>
        <family val="4"/>
        <charset val="136"/>
      </rPr>
      <t>魷魚圈.魷魚條</t>
    </r>
    <r>
      <rPr>
        <sz val="10"/>
        <rFont val="標楷體"/>
        <family val="4"/>
        <charset val="136"/>
      </rPr>
      <t>.洋蔥.豆干</t>
    </r>
    <phoneticPr fontId="3" type="noConversion"/>
  </si>
  <si>
    <t>*標記紅字為過敏原。</t>
    <phoneticPr fontId="8" type="noConversion"/>
  </si>
  <si>
    <r>
      <rPr>
        <sz val="10"/>
        <color rgb="FFFF0000"/>
        <rFont val="標楷體"/>
        <family val="4"/>
        <charset val="136"/>
      </rPr>
      <t>堅果</t>
    </r>
    <r>
      <rPr>
        <sz val="10"/>
        <rFont val="標楷體"/>
        <family val="4"/>
        <charset val="136"/>
      </rPr>
      <t>.南瓜</t>
    </r>
    <phoneticPr fontId="3" type="noConversion"/>
  </si>
  <si>
    <t>白菜.排骨</t>
    <phoneticPr fontId="3" type="noConversion"/>
  </si>
  <si>
    <r>
      <rPr>
        <sz val="10"/>
        <color rgb="FFFF0000"/>
        <rFont val="標楷體"/>
        <family val="4"/>
        <charset val="136"/>
      </rPr>
      <t>花生</t>
    </r>
    <r>
      <rPr>
        <sz val="10"/>
        <rFont val="標楷體"/>
        <family val="4"/>
        <charset val="136"/>
      </rPr>
      <t>.豆干.蘿蔔</t>
    </r>
    <phoneticPr fontId="3" type="noConversion"/>
  </si>
  <si>
    <r>
      <t>大白菜.金針菇.袖珍菇.</t>
    </r>
    <r>
      <rPr>
        <sz val="10"/>
        <color rgb="FFFF0000"/>
        <rFont val="標楷體"/>
        <family val="4"/>
        <charset val="136"/>
      </rPr>
      <t>蛋</t>
    </r>
  </si>
  <si>
    <r>
      <rPr>
        <sz val="10"/>
        <color rgb="FFFF0000"/>
        <rFont val="標楷體"/>
        <family val="4"/>
        <charset val="136"/>
      </rPr>
      <t>鹹蛋</t>
    </r>
    <r>
      <rPr>
        <sz val="10"/>
        <rFont val="標楷體"/>
        <family val="4"/>
        <charset val="136"/>
      </rPr>
      <t>.豆腐</t>
    </r>
    <phoneticPr fontId="3" type="noConversion"/>
  </si>
  <si>
    <t>四分乾丁.杏鮑菇.素紫米糕</t>
    <phoneticPr fontId="3" type="noConversion"/>
  </si>
  <si>
    <r>
      <t>白菜.</t>
    </r>
    <r>
      <rPr>
        <sz val="10"/>
        <color rgb="FFFF0000"/>
        <rFont val="標楷體"/>
        <family val="4"/>
        <charset val="136"/>
      </rPr>
      <t>蛋</t>
    </r>
    <r>
      <rPr>
        <sz val="10"/>
        <rFont val="標楷體"/>
        <family val="4"/>
        <charset val="136"/>
      </rPr>
      <t>.蔬菜</t>
    </r>
    <phoneticPr fontId="3" type="noConversion"/>
  </si>
  <si>
    <t>味噌海帶菇菇湯</t>
    <phoneticPr fontId="3" type="noConversion"/>
  </si>
  <si>
    <r>
      <t>玉米.</t>
    </r>
    <r>
      <rPr>
        <sz val="10"/>
        <color rgb="FFFF0000"/>
        <rFont val="標楷體"/>
        <family val="4"/>
        <charset val="136"/>
      </rPr>
      <t>蛋.</t>
    </r>
    <phoneticPr fontId="3" type="noConversion"/>
  </si>
  <si>
    <t>義式雞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</si>
</sst>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m/d;@"/>
    <numFmt numFmtId="178" formatCode="[$-404]General"/>
    <numFmt numFmtId="179" formatCode="0_);[Red]\(0\)"/>
  </numFmts>
  <fonts count="46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indexed="8"/>
      <name val="Microsoft YaHei"/>
      <family val="2"/>
      <charset val="136"/>
    </font>
    <font>
      <sz val="18"/>
      <color theme="1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</font>
    <font>
      <sz val="8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Microsoft YaHei"/>
      <family val="2"/>
    </font>
    <font>
      <sz val="11"/>
      <color rgb="FFFF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1"/>
      <color theme="1"/>
      <name val="標楷體"/>
      <family val="4"/>
      <charset val="136"/>
    </font>
    <font>
      <sz val="9"/>
      <name val="Microsoft YaHei"/>
      <family val="2"/>
    </font>
    <font>
      <b/>
      <sz val="14"/>
      <color rgb="FFFF0000"/>
      <name val="標楷體"/>
      <family val="4"/>
      <charset val="136"/>
    </font>
    <font>
      <b/>
      <sz val="11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標楷體"/>
      <family val="4"/>
      <charset val="136"/>
    </font>
    <font>
      <b/>
      <sz val="10"/>
      <name val="Arial"/>
      <family val="2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theme="4"/>
      <name val="標楷體"/>
      <family val="4"/>
      <charset val="136"/>
    </font>
    <font>
      <b/>
      <sz val="12"/>
      <color theme="4"/>
      <name val="標楷體"/>
      <family val="4"/>
      <charset val="136"/>
    </font>
    <font>
      <sz val="12"/>
      <color theme="4"/>
      <name val="標楷體"/>
      <family val="4"/>
      <charset val="136"/>
    </font>
    <font>
      <sz val="10"/>
      <color theme="4"/>
      <name val="標楷體"/>
      <family val="4"/>
      <charset val="136"/>
    </font>
    <font>
      <b/>
      <sz val="14"/>
      <color indexed="81"/>
      <name val="細明體"/>
      <family val="3"/>
      <charset val="136"/>
    </font>
    <font>
      <b/>
      <sz val="14"/>
      <name val="標楷體"/>
      <family val="4"/>
      <charset val="136"/>
    </font>
    <font>
      <sz val="10"/>
      <color theme="1"/>
      <name val="標楷體"/>
      <family val="4"/>
      <charset val="136"/>
    </font>
    <font>
      <sz val="34"/>
      <color rgb="FF002060"/>
      <name val="華康勘亭流"/>
      <family val="4"/>
      <charset val="136"/>
    </font>
    <font>
      <sz val="26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1" fillId="0" borderId="0" applyBorder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178" fontId="17" fillId="0" borderId="0" applyBorder="0" applyProtection="0">
      <alignment vertical="center"/>
    </xf>
    <xf numFmtId="0" fontId="1" fillId="0" borderId="0" applyBorder="0" applyProtection="0">
      <alignment vertical="center"/>
    </xf>
    <xf numFmtId="0" fontId="25" fillId="0" borderId="0">
      <alignment vertical="center"/>
    </xf>
    <xf numFmtId="0" fontId="1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509">
    <xf numFmtId="0" fontId="0" fillId="0" borderId="0" xfId="0">
      <alignment vertical="center"/>
    </xf>
    <xf numFmtId="0" fontId="5" fillId="0" borderId="0" xfId="2" applyFont="1" applyAlignment="1">
      <alignment vertical="center" shrinkToFit="1"/>
    </xf>
    <xf numFmtId="0" fontId="6" fillId="0" borderId="1" xfId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 shrinkToFit="1"/>
    </xf>
    <xf numFmtId="0" fontId="6" fillId="0" borderId="6" xfId="1" applyFont="1" applyBorder="1" applyAlignment="1">
      <alignment horizontal="center" vertical="center" wrapText="1" shrinkToFit="1"/>
    </xf>
    <xf numFmtId="0" fontId="6" fillId="0" borderId="7" xfId="1" applyFont="1" applyBorder="1" applyAlignment="1">
      <alignment horizontal="center" vertical="center" wrapText="1" shrinkToFit="1"/>
    </xf>
    <xf numFmtId="0" fontId="7" fillId="0" borderId="8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wrapText="1" shrinkToFit="1"/>
    </xf>
    <xf numFmtId="0" fontId="9" fillId="0" borderId="9" xfId="1" applyFont="1" applyBorder="1" applyAlignment="1">
      <alignment horizontal="center" vertical="center" wrapText="1" shrinkToFit="1"/>
    </xf>
    <xf numFmtId="0" fontId="10" fillId="0" borderId="0" xfId="2" applyFont="1" applyAlignment="1">
      <alignment vertical="center" shrinkToFit="1"/>
    </xf>
    <xf numFmtId="0" fontId="12" fillId="2" borderId="12" xfId="1" applyFont="1" applyFill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6" fillId="2" borderId="18" xfId="1" applyFont="1" applyFill="1" applyBorder="1" applyAlignment="1">
      <alignment vertical="center" shrinkToFit="1"/>
    </xf>
    <xf numFmtId="0" fontId="11" fillId="0" borderId="0" xfId="1" applyFont="1" applyAlignment="1">
      <alignment vertical="center" shrinkToFit="1"/>
    </xf>
    <xf numFmtId="0" fontId="12" fillId="4" borderId="22" xfId="1" applyFont="1" applyFill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0" fillId="0" borderId="0" xfId="1" applyFont="1" applyBorder="1" applyAlignment="1">
      <alignment vertical="center" shrinkToFit="1"/>
    </xf>
    <xf numFmtId="0" fontId="6" fillId="4" borderId="18" xfId="1" applyFont="1" applyFill="1" applyBorder="1" applyAlignment="1">
      <alignment vertical="center" shrinkToFit="1"/>
    </xf>
    <xf numFmtId="0" fontId="18" fillId="0" borderId="0" xfId="1" applyFont="1" applyAlignment="1">
      <alignment vertical="center" shrinkToFit="1"/>
    </xf>
    <xf numFmtId="177" fontId="11" fillId="2" borderId="21" xfId="1" applyNumberFormat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vertical="center" shrinkToFit="1"/>
    </xf>
    <xf numFmtId="0" fontId="12" fillId="2" borderId="22" xfId="1" applyFont="1" applyFill="1" applyBorder="1" applyAlignment="1">
      <alignment vertical="center" shrinkToFit="1"/>
    </xf>
    <xf numFmtId="177" fontId="11" fillId="2" borderId="21" xfId="1" applyNumberFormat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vertical="center" shrinkToFit="1"/>
    </xf>
    <xf numFmtId="177" fontId="16" fillId="3" borderId="18" xfId="1" applyNumberFormat="1" applyFont="1" applyFill="1" applyBorder="1" applyAlignment="1">
      <alignment horizontal="center" vertical="top" wrapText="1"/>
    </xf>
    <xf numFmtId="0" fontId="18" fillId="0" borderId="0" xfId="1" applyFont="1" applyAlignment="1">
      <alignment horizontal="left" vertical="center" shrinkToFit="1"/>
    </xf>
    <xf numFmtId="0" fontId="12" fillId="2" borderId="17" xfId="1" applyFont="1" applyFill="1" applyBorder="1" applyAlignment="1">
      <alignment horizontal="left" vertical="center" shrinkToFit="1"/>
    </xf>
    <xf numFmtId="0" fontId="12" fillId="4" borderId="17" xfId="1" applyFont="1" applyFill="1" applyBorder="1" applyAlignment="1">
      <alignment vertical="center" shrinkToFit="1"/>
    </xf>
    <xf numFmtId="0" fontId="6" fillId="2" borderId="18" xfId="1" applyFont="1" applyFill="1" applyBorder="1" applyAlignment="1">
      <alignment horizontal="left" vertical="center" shrinkToFit="1"/>
    </xf>
    <xf numFmtId="0" fontId="14" fillId="0" borderId="0" xfId="2" applyFont="1" applyAlignment="1">
      <alignment vertical="center" shrinkToFit="1"/>
    </xf>
    <xf numFmtId="0" fontId="12" fillId="2" borderId="36" xfId="1" applyFont="1" applyFill="1" applyBorder="1" applyAlignment="1">
      <alignment vertical="center" shrinkToFit="1"/>
    </xf>
    <xf numFmtId="0" fontId="11" fillId="2" borderId="18" xfId="2" applyFont="1" applyFill="1" applyBorder="1" applyAlignment="1">
      <alignment vertical="center" shrinkToFit="1"/>
    </xf>
    <xf numFmtId="0" fontId="6" fillId="2" borderId="37" xfId="1" applyFont="1" applyFill="1" applyBorder="1" applyAlignment="1">
      <alignment vertical="center" shrinkToFit="1"/>
    </xf>
    <xf numFmtId="0" fontId="11" fillId="0" borderId="0" xfId="2" applyFont="1" applyAlignment="1">
      <alignment vertical="center" shrinkToFit="1"/>
    </xf>
    <xf numFmtId="0" fontId="6" fillId="2" borderId="39" xfId="1" applyFont="1" applyFill="1" applyBorder="1" applyAlignment="1">
      <alignment vertical="center" shrinkToFit="1"/>
    </xf>
    <xf numFmtId="0" fontId="6" fillId="2" borderId="35" xfId="1" applyFont="1" applyFill="1" applyBorder="1" applyAlignment="1">
      <alignment vertical="center" shrinkToFit="1"/>
    </xf>
    <xf numFmtId="0" fontId="12" fillId="4" borderId="30" xfId="1" applyFont="1" applyFill="1" applyBorder="1" applyAlignment="1">
      <alignment vertical="center" shrinkToFit="1"/>
    </xf>
    <xf numFmtId="0" fontId="14" fillId="4" borderId="32" xfId="1" applyFont="1" applyFill="1" applyBorder="1" applyAlignment="1">
      <alignment vertical="center" shrinkToFit="1"/>
    </xf>
    <xf numFmtId="177" fontId="16" fillId="3" borderId="17" xfId="1" applyNumberFormat="1" applyFont="1" applyFill="1" applyBorder="1" applyAlignment="1">
      <alignment horizontal="center" vertical="center" wrapText="1"/>
    </xf>
    <xf numFmtId="178" fontId="6" fillId="2" borderId="26" xfId="5" applyFont="1" applyFill="1" applyBorder="1" applyAlignment="1">
      <alignment vertical="center" shrinkToFit="1"/>
    </xf>
    <xf numFmtId="178" fontId="6" fillId="2" borderId="43" xfId="5" applyFont="1" applyFill="1" applyBorder="1" applyAlignment="1">
      <alignment vertical="center" shrinkToFit="1"/>
    </xf>
    <xf numFmtId="0" fontId="27" fillId="2" borderId="16" xfId="7" applyFont="1" applyFill="1" applyBorder="1" applyAlignment="1">
      <alignment horizontal="center" vertical="center" shrinkToFit="1"/>
    </xf>
    <xf numFmtId="0" fontId="28" fillId="0" borderId="0" xfId="2" applyFont="1">
      <alignment vertical="center"/>
    </xf>
    <xf numFmtId="0" fontId="27" fillId="2" borderId="40" xfId="7" applyFont="1" applyFill="1" applyBorder="1" applyAlignment="1">
      <alignment horizontal="center" vertical="center" shrinkToFit="1"/>
    </xf>
    <xf numFmtId="0" fontId="23" fillId="2" borderId="0" xfId="8" applyFont="1" applyFill="1" applyAlignment="1">
      <alignment horizontal="left" vertical="center"/>
    </xf>
    <xf numFmtId="49" fontId="27" fillId="2" borderId="0" xfId="7" applyNumberFormat="1" applyFont="1" applyFill="1" applyAlignment="1">
      <alignment horizontal="center" vertical="center" shrinkToFit="1"/>
    </xf>
    <xf numFmtId="0" fontId="27" fillId="2" borderId="0" xfId="7" applyFont="1" applyFill="1" applyAlignment="1">
      <alignment horizontal="center" vertical="center" shrinkToFit="1"/>
    </xf>
    <xf numFmtId="0" fontId="27" fillId="2" borderId="0" xfId="7" applyFont="1" applyFill="1" applyAlignment="1">
      <alignment horizontal="center" shrinkToFit="1"/>
    </xf>
    <xf numFmtId="0" fontId="29" fillId="2" borderId="0" xfId="8" applyFont="1" applyFill="1" applyAlignment="1">
      <alignment horizontal="left" vertical="center"/>
    </xf>
    <xf numFmtId="0" fontId="29" fillId="2" borderId="0" xfId="8" applyFont="1" applyFill="1" applyAlignment="1">
      <alignment vertical="center" wrapText="1" shrinkToFit="1"/>
    </xf>
    <xf numFmtId="0" fontId="29" fillId="2" borderId="0" xfId="7" applyFont="1" applyFill="1" applyAlignment="1">
      <alignment horizontal="center" vertical="center" wrapText="1" shrinkToFit="1"/>
    </xf>
    <xf numFmtId="0" fontId="29" fillId="2" borderId="0" xfId="7" applyFont="1" applyFill="1" applyAlignment="1">
      <alignment vertical="center" wrapText="1" shrinkToFit="1"/>
    </xf>
    <xf numFmtId="179" fontId="29" fillId="2" borderId="0" xfId="8" applyNumberFormat="1" applyFont="1" applyFill="1" applyAlignment="1">
      <alignment vertical="center" wrapText="1" shrinkToFit="1"/>
    </xf>
    <xf numFmtId="0" fontId="29" fillId="2" borderId="0" xfId="7" applyFont="1" applyFill="1" applyAlignment="1">
      <alignment horizontal="left" vertical="center"/>
    </xf>
    <xf numFmtId="179" fontId="29" fillId="2" borderId="0" xfId="7" applyNumberFormat="1" applyFont="1" applyFill="1" applyAlignment="1">
      <alignment vertical="center" wrapText="1" shrinkToFit="1"/>
    </xf>
    <xf numFmtId="0" fontId="29" fillId="2" borderId="0" xfId="7" applyFont="1" applyFill="1">
      <alignment vertical="center"/>
    </xf>
    <xf numFmtId="0" fontId="23" fillId="2" borderId="0" xfId="7" applyFont="1" applyFill="1" applyAlignment="1">
      <alignment vertical="center" wrapText="1" shrinkToFit="1"/>
    </xf>
    <xf numFmtId="0" fontId="23" fillId="2" borderId="0" xfId="7" applyFont="1" applyFill="1" applyAlignment="1">
      <alignment horizontal="right" vertical="center" wrapText="1" shrinkToFit="1"/>
    </xf>
    <xf numFmtId="0" fontId="12" fillId="2" borderId="0" xfId="7" applyFont="1" applyFill="1" applyAlignment="1">
      <alignment horizontal="right" vertical="center" wrapText="1" shrinkToFit="1"/>
    </xf>
    <xf numFmtId="0" fontId="30" fillId="2" borderId="0" xfId="7" applyFont="1" applyFill="1" applyAlignment="1">
      <alignment vertical="center" shrinkToFit="1"/>
    </xf>
    <xf numFmtId="0" fontId="23" fillId="0" borderId="0" xfId="7" applyFont="1" applyAlignment="1">
      <alignment horizontal="left" vertical="center"/>
    </xf>
    <xf numFmtId="0" fontId="23" fillId="0" borderId="0" xfId="7" applyFont="1" applyAlignment="1">
      <alignment vertical="center" wrapText="1" shrinkToFit="1"/>
    </xf>
    <xf numFmtId="0" fontId="23" fillId="2" borderId="0" xfId="7" applyFont="1" applyFill="1" applyAlignment="1">
      <alignment horizontal="center" vertical="center" wrapText="1" shrinkToFit="1"/>
    </xf>
    <xf numFmtId="0" fontId="23" fillId="2" borderId="0" xfId="7" applyFont="1" applyFill="1" applyAlignment="1">
      <alignment horizontal="left" vertical="center" wrapText="1" shrinkToFit="1"/>
    </xf>
    <xf numFmtId="0" fontId="23" fillId="0" borderId="0" xfId="7" applyFont="1" applyAlignment="1">
      <alignment horizontal="center" vertical="center" wrapText="1" shrinkToFit="1"/>
    </xf>
    <xf numFmtId="179" fontId="23" fillId="0" borderId="0" xfId="7" applyNumberFormat="1" applyFont="1" applyAlignment="1">
      <alignment vertical="center" wrapText="1" shrinkToFit="1"/>
    </xf>
    <xf numFmtId="0" fontId="6" fillId="0" borderId="0" xfId="1" applyFont="1" applyAlignment="1">
      <alignment horizontal="left" vertical="center" shrinkToFit="1"/>
    </xf>
    <xf numFmtId="0" fontId="12" fillId="0" borderId="0" xfId="1" applyFont="1" applyAlignment="1">
      <alignment vertical="center" shrinkToFit="1"/>
    </xf>
    <xf numFmtId="0" fontId="12" fillId="2" borderId="0" xfId="3" applyFont="1" applyFill="1" applyAlignment="1">
      <alignment horizontal="center" vertical="center" shrinkToFit="1"/>
    </xf>
    <xf numFmtId="0" fontId="12" fillId="2" borderId="0" xfId="3" applyFont="1" applyFill="1" applyAlignment="1">
      <alignment vertical="center" shrinkToFit="1"/>
    </xf>
    <xf numFmtId="0" fontId="12" fillId="0" borderId="0" xfId="3" applyFont="1" applyAlignment="1">
      <alignment vertical="center" shrinkToFit="1"/>
    </xf>
    <xf numFmtId="0" fontId="12" fillId="0" borderId="0" xfId="3" applyFont="1" applyAlignment="1">
      <alignment horizontal="center" vertical="center" shrinkToFit="1"/>
    </xf>
    <xf numFmtId="0" fontId="12" fillId="0" borderId="0" xfId="1" applyFont="1">
      <alignment vertical="center"/>
    </xf>
    <xf numFmtId="179" fontId="12" fillId="0" borderId="0" xfId="1" applyNumberFormat="1" applyFont="1">
      <alignment vertical="center"/>
    </xf>
    <xf numFmtId="0" fontId="6" fillId="0" borderId="0" xfId="3" applyFont="1">
      <alignment vertical="center"/>
    </xf>
    <xf numFmtId="0" fontId="6" fillId="0" borderId="0" xfId="1" applyFont="1" applyAlignment="1">
      <alignment vertical="center" shrinkToFit="1"/>
    </xf>
    <xf numFmtId="0" fontId="14" fillId="0" borderId="0" xfId="1" applyFont="1" applyAlignment="1">
      <alignment horizontal="left" vertical="center" shrinkToFit="1"/>
    </xf>
    <xf numFmtId="0" fontId="22" fillId="2" borderId="0" xfId="1" applyFont="1" applyFill="1" applyAlignment="1">
      <alignment vertical="center" shrinkToFit="1"/>
    </xf>
    <xf numFmtId="0" fontId="14" fillId="2" borderId="0" xfId="1" applyFont="1" applyFill="1" applyAlignment="1">
      <alignment vertical="center" shrinkToFit="1"/>
    </xf>
    <xf numFmtId="0" fontId="6" fillId="2" borderId="0" xfId="1" applyFont="1" applyFill="1" applyAlignment="1">
      <alignment vertical="center" shrinkToFit="1"/>
    </xf>
    <xf numFmtId="0" fontId="31" fillId="0" borderId="0" xfId="1" applyFont="1" applyAlignment="1">
      <alignment vertical="center" shrinkToFit="1"/>
    </xf>
    <xf numFmtId="176" fontId="14" fillId="0" borderId="0" xfId="1" applyNumberFormat="1" applyFont="1" applyAlignment="1">
      <alignment vertical="center" shrinkToFit="1"/>
    </xf>
    <xf numFmtId="0" fontId="14" fillId="0" borderId="0" xfId="1" applyFont="1" applyAlignment="1">
      <alignment vertical="center" wrapText="1" shrinkToFit="1"/>
    </xf>
    <xf numFmtId="177" fontId="11" fillId="2" borderId="27" xfId="1" applyNumberFormat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vertical="center" shrinkToFit="1"/>
    </xf>
    <xf numFmtId="177" fontId="11" fillId="2" borderId="38" xfId="1" applyNumberFormat="1" applyFont="1" applyFill="1" applyBorder="1" applyAlignment="1">
      <alignment horizontal="center" vertical="top" wrapText="1"/>
    </xf>
    <xf numFmtId="0" fontId="11" fillId="2" borderId="0" xfId="2" applyFont="1" applyFill="1" applyAlignment="1">
      <alignment vertical="center" shrinkToFit="1"/>
    </xf>
    <xf numFmtId="177" fontId="11" fillId="2" borderId="10" xfId="1" applyNumberFormat="1" applyFont="1" applyFill="1" applyBorder="1" applyAlignment="1">
      <alignment horizontal="center" vertical="center" wrapText="1"/>
    </xf>
    <xf numFmtId="177" fontId="11" fillId="2" borderId="15" xfId="1" applyNumberFormat="1" applyFont="1" applyFill="1" applyBorder="1" applyAlignment="1">
      <alignment horizontal="center" vertical="top" wrapText="1"/>
    </xf>
    <xf numFmtId="0" fontId="22" fillId="2" borderId="0" xfId="2" applyFont="1" applyFill="1" applyAlignment="1">
      <alignment vertical="center" shrinkToFit="1"/>
    </xf>
    <xf numFmtId="0" fontId="12" fillId="2" borderId="30" xfId="1" applyFont="1" applyFill="1" applyBorder="1" applyAlignment="1">
      <alignment vertical="center" shrinkToFit="1"/>
    </xf>
    <xf numFmtId="0" fontId="14" fillId="2" borderId="32" xfId="1" applyFont="1" applyFill="1" applyBorder="1" applyAlignment="1">
      <alignment vertical="center" shrinkToFit="1"/>
    </xf>
    <xf numFmtId="0" fontId="14" fillId="2" borderId="42" xfId="2" applyFont="1" applyFill="1" applyBorder="1" applyAlignment="1">
      <alignment vertical="center" shrinkToFit="1"/>
    </xf>
    <xf numFmtId="0" fontId="12" fillId="2" borderId="22" xfId="1" applyFont="1" applyFill="1" applyBorder="1" applyAlignment="1">
      <alignment horizontal="left" vertical="center" shrinkToFit="1"/>
    </xf>
    <xf numFmtId="178" fontId="6" fillId="2" borderId="18" xfId="5" applyFont="1" applyFill="1" applyBorder="1" applyAlignment="1">
      <alignment vertical="center" shrinkToFit="1"/>
    </xf>
    <xf numFmtId="0" fontId="7" fillId="2" borderId="0" xfId="2" applyFont="1" applyFill="1" applyAlignment="1"/>
    <xf numFmtId="0" fontId="23" fillId="2" borderId="0" xfId="2" applyFont="1" applyFill="1">
      <alignment vertical="center"/>
    </xf>
    <xf numFmtId="177" fontId="7" fillId="2" borderId="15" xfId="1" applyNumberFormat="1" applyFont="1" applyFill="1" applyBorder="1" applyAlignment="1">
      <alignment horizontal="center" vertical="top" wrapText="1"/>
    </xf>
    <xf numFmtId="0" fontId="12" fillId="2" borderId="23" xfId="1" applyFont="1" applyFill="1" applyBorder="1" applyAlignment="1">
      <alignment vertical="center" shrinkToFit="1"/>
    </xf>
    <xf numFmtId="0" fontId="14" fillId="2" borderId="42" xfId="1" applyFont="1" applyFill="1" applyBorder="1" applyAlignment="1">
      <alignment vertical="center" shrinkToFit="1"/>
    </xf>
    <xf numFmtId="0" fontId="11" fillId="2" borderId="0" xfId="1" applyFont="1" applyFill="1" applyBorder="1" applyAlignment="1">
      <alignment vertical="center" shrinkToFit="1"/>
    </xf>
    <xf numFmtId="0" fontId="6" fillId="2" borderId="39" xfId="1" applyFont="1" applyFill="1" applyBorder="1" applyAlignment="1">
      <alignment horizontal="left" vertical="center" shrinkToFit="1"/>
    </xf>
    <xf numFmtId="177" fontId="16" fillId="2" borderId="15" xfId="1" applyNumberFormat="1" applyFont="1" applyFill="1" applyBorder="1" applyAlignment="1">
      <alignment horizontal="center" vertical="top" wrapText="1"/>
    </xf>
    <xf numFmtId="177" fontId="16" fillId="2" borderId="27" xfId="1" applyNumberFormat="1" applyFont="1" applyFill="1" applyBorder="1" applyAlignment="1">
      <alignment horizontal="center" vertical="center" wrapText="1"/>
    </xf>
    <xf numFmtId="0" fontId="33" fillId="2" borderId="22" xfId="1" applyFont="1" applyFill="1" applyBorder="1" applyAlignment="1">
      <alignment vertical="center" shrinkToFit="1"/>
    </xf>
    <xf numFmtId="0" fontId="34" fillId="2" borderId="18" xfId="1" applyFont="1" applyFill="1" applyBorder="1" applyAlignment="1">
      <alignment vertical="center" shrinkToFit="1"/>
    </xf>
    <xf numFmtId="177" fontId="16" fillId="5" borderId="10" xfId="1" applyNumberFormat="1" applyFont="1" applyFill="1" applyBorder="1" applyAlignment="1">
      <alignment horizontal="center" vertical="center" wrapText="1"/>
    </xf>
    <xf numFmtId="177" fontId="16" fillId="5" borderId="21" xfId="1" applyNumberFormat="1" applyFont="1" applyFill="1" applyBorder="1" applyAlignment="1">
      <alignment horizontal="center" vertical="top" wrapText="1"/>
    </xf>
    <xf numFmtId="0" fontId="27" fillId="2" borderId="18" xfId="7" applyFont="1" applyFill="1" applyBorder="1" applyAlignment="1">
      <alignment horizontal="center" vertical="center" shrinkToFit="1"/>
    </xf>
    <xf numFmtId="177" fontId="16" fillId="5" borderId="27" xfId="1" applyNumberFormat="1" applyFont="1" applyFill="1" applyBorder="1" applyAlignment="1">
      <alignment horizontal="center" vertical="center" wrapText="1"/>
    </xf>
    <xf numFmtId="177" fontId="16" fillId="5" borderId="38" xfId="1" applyNumberFormat="1" applyFont="1" applyFill="1" applyBorder="1" applyAlignment="1">
      <alignment horizontal="center" vertical="top" wrapText="1"/>
    </xf>
    <xf numFmtId="177" fontId="35" fillId="3" borderId="27" xfId="1" applyNumberFormat="1" applyFont="1" applyFill="1" applyBorder="1" applyAlignment="1">
      <alignment horizontal="center" vertical="center" wrapText="1"/>
    </xf>
    <xf numFmtId="177" fontId="35" fillId="3" borderId="28" xfId="1" applyNumberFormat="1" applyFont="1" applyFill="1" applyBorder="1" applyAlignment="1">
      <alignment horizontal="center" vertical="center" wrapText="1"/>
    </xf>
    <xf numFmtId="0" fontId="36" fillId="3" borderId="22" xfId="1" applyFont="1" applyFill="1" applyBorder="1" applyAlignment="1">
      <alignment vertical="center" shrinkToFit="1"/>
    </xf>
    <xf numFmtId="0" fontId="36" fillId="3" borderId="22" xfId="1" applyFont="1" applyFill="1" applyBorder="1" applyAlignment="1">
      <alignment horizontal="left" vertical="center" shrinkToFit="1"/>
    </xf>
    <xf numFmtId="177" fontId="35" fillId="3" borderId="38" xfId="1" applyNumberFormat="1" applyFont="1" applyFill="1" applyBorder="1" applyAlignment="1">
      <alignment horizontal="center" vertical="top" wrapText="1"/>
    </xf>
    <xf numFmtId="177" fontId="38" fillId="3" borderId="51" xfId="1" applyNumberFormat="1" applyFont="1" applyFill="1" applyBorder="1" applyAlignment="1">
      <alignment horizontal="center" vertical="top" wrapText="1"/>
    </xf>
    <xf numFmtId="0" fontId="37" fillId="3" borderId="39" xfId="1" applyFont="1" applyFill="1" applyBorder="1" applyAlignment="1">
      <alignment vertical="center" shrinkToFit="1"/>
    </xf>
    <xf numFmtId="0" fontId="37" fillId="3" borderId="39" xfId="1" applyFont="1" applyFill="1" applyBorder="1" applyAlignment="1">
      <alignment horizontal="left" vertical="center" shrinkToFit="1"/>
    </xf>
    <xf numFmtId="177" fontId="14" fillId="2" borderId="10" xfId="1" applyNumberFormat="1" applyFont="1" applyFill="1" applyBorder="1" applyAlignment="1">
      <alignment horizontal="center" vertical="center" wrapText="1"/>
    </xf>
    <xf numFmtId="177" fontId="14" fillId="2" borderId="21" xfId="1" applyNumberFormat="1" applyFont="1" applyFill="1" applyBorder="1" applyAlignment="1">
      <alignment horizontal="center" vertical="center" wrapText="1"/>
    </xf>
    <xf numFmtId="177" fontId="14" fillId="2" borderId="27" xfId="1" applyNumberFormat="1" applyFont="1" applyFill="1" applyBorder="1" applyAlignment="1">
      <alignment horizontal="center" vertical="center" wrapText="1"/>
    </xf>
    <xf numFmtId="177" fontId="22" fillId="2" borderId="15" xfId="1" applyNumberFormat="1" applyFont="1" applyFill="1" applyBorder="1" applyAlignment="1">
      <alignment horizontal="center" vertical="top" wrapText="1"/>
    </xf>
    <xf numFmtId="0" fontId="22" fillId="0" borderId="0" xfId="1" applyFont="1" applyAlignment="1">
      <alignment vertical="center" shrinkToFit="1"/>
    </xf>
    <xf numFmtId="0" fontId="41" fillId="0" borderId="0" xfId="1" applyFont="1" applyAlignment="1">
      <alignment vertical="center" shrinkToFit="1"/>
    </xf>
    <xf numFmtId="177" fontId="22" fillId="2" borderId="38" xfId="1" applyNumberFormat="1" applyFont="1" applyFill="1" applyBorder="1" applyAlignment="1">
      <alignment horizontal="center" vertical="top" wrapText="1"/>
    </xf>
    <xf numFmtId="0" fontId="22" fillId="0" borderId="0" xfId="2" applyFont="1" applyAlignment="1">
      <alignment vertical="center" shrinkToFit="1"/>
    </xf>
    <xf numFmtId="177" fontId="22" fillId="2" borderId="21" xfId="1" applyNumberFormat="1" applyFont="1" applyFill="1" applyBorder="1" applyAlignment="1">
      <alignment horizontal="center" vertical="top" wrapText="1"/>
    </xf>
    <xf numFmtId="0" fontId="40" fillId="0" borderId="22" xfId="1" applyFont="1" applyBorder="1" applyAlignment="1">
      <alignment horizontal="center" vertical="center" shrinkToFit="1"/>
    </xf>
    <xf numFmtId="0" fontId="22" fillId="0" borderId="18" xfId="1" applyFont="1" applyBorder="1" applyAlignment="1">
      <alignment horizontal="center" vertical="center" shrinkToFit="1"/>
    </xf>
    <xf numFmtId="0" fontId="29" fillId="2" borderId="0" xfId="8" applyFont="1" applyFill="1" applyAlignment="1">
      <alignment horizontal="center" vertical="center" wrapText="1" shrinkToFit="1"/>
    </xf>
    <xf numFmtId="0" fontId="6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wrapText="1" shrinkToFit="1"/>
    </xf>
    <xf numFmtId="177" fontId="14" fillId="0" borderId="27" xfId="1" applyNumberFormat="1" applyFont="1" applyBorder="1" applyAlignment="1">
      <alignment horizontal="center" vertical="center" wrapText="1"/>
    </xf>
    <xf numFmtId="177" fontId="22" fillId="0" borderId="15" xfId="1" applyNumberFormat="1" applyFont="1" applyBorder="1" applyAlignment="1">
      <alignment horizontal="center" vertical="top" wrapText="1"/>
    </xf>
    <xf numFmtId="0" fontId="40" fillId="0" borderId="17" xfId="1" applyFont="1" applyBorder="1" applyAlignment="1">
      <alignment horizontal="center" vertical="center" shrinkToFit="1"/>
    </xf>
    <xf numFmtId="0" fontId="22" fillId="0" borderId="17" xfId="1" applyFont="1" applyBorder="1" applyAlignment="1">
      <alignment horizontal="center" vertical="center" shrinkToFit="1"/>
    </xf>
    <xf numFmtId="177" fontId="11" fillId="0" borderId="15" xfId="1" applyNumberFormat="1" applyFont="1" applyBorder="1" applyAlignment="1">
      <alignment horizontal="center" vertical="top" wrapText="1"/>
    </xf>
    <xf numFmtId="0" fontId="40" fillId="0" borderId="36" xfId="1" applyFont="1" applyBorder="1" applyAlignment="1">
      <alignment horizontal="center" vertical="center" shrinkToFit="1"/>
    </xf>
    <xf numFmtId="0" fontId="22" fillId="0" borderId="18" xfId="2" applyFont="1" applyBorder="1" applyAlignment="1">
      <alignment horizontal="center" vertical="center" shrinkToFit="1"/>
    </xf>
    <xf numFmtId="0" fontId="22" fillId="0" borderId="37" xfId="1" applyFont="1" applyBorder="1" applyAlignment="1">
      <alignment horizontal="center" vertical="center" shrinkToFit="1"/>
    </xf>
    <xf numFmtId="0" fontId="22" fillId="0" borderId="39" xfId="1" applyFont="1" applyBorder="1" applyAlignment="1">
      <alignment horizontal="center" vertical="center" shrinkToFit="1"/>
    </xf>
    <xf numFmtId="0" fontId="40" fillId="0" borderId="12" xfId="1" applyFont="1" applyBorder="1" applyAlignment="1">
      <alignment horizontal="center" vertical="center" shrinkToFit="1"/>
    </xf>
    <xf numFmtId="0" fontId="22" fillId="0" borderId="35" xfId="1" applyFont="1" applyBorder="1" applyAlignment="1">
      <alignment horizontal="center" vertical="center" shrinkToFit="1"/>
    </xf>
    <xf numFmtId="0" fontId="40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40" fillId="0" borderId="23" xfId="1" applyFont="1" applyBorder="1" applyAlignment="1">
      <alignment horizontal="center" vertical="center" shrinkToFit="1"/>
    </xf>
    <xf numFmtId="0" fontId="22" fillId="0" borderId="0" xfId="1" applyFont="1" applyBorder="1" applyAlignment="1">
      <alignment horizontal="center" vertical="center" shrinkToFit="1"/>
    </xf>
    <xf numFmtId="178" fontId="22" fillId="0" borderId="26" xfId="5" applyFont="1" applyBorder="1" applyAlignment="1">
      <alignment horizontal="center" vertical="center" shrinkToFit="1"/>
    </xf>
    <xf numFmtId="177" fontId="11" fillId="0" borderId="21" xfId="1" applyNumberFormat="1" applyFont="1" applyBorder="1" applyAlignment="1">
      <alignment horizontal="center" vertical="center" wrapText="1"/>
    </xf>
    <xf numFmtId="177" fontId="14" fillId="0" borderId="21" xfId="1" applyNumberFormat="1" applyFont="1" applyBorder="1" applyAlignment="1">
      <alignment horizontal="center" vertical="center" wrapText="1"/>
    </xf>
    <xf numFmtId="177" fontId="22" fillId="0" borderId="38" xfId="1" applyNumberFormat="1" applyFont="1" applyBorder="1" applyAlignment="1">
      <alignment horizontal="center" vertical="top" wrapText="1"/>
    </xf>
    <xf numFmtId="0" fontId="27" fillId="0" borderId="18" xfId="7" applyFont="1" applyBorder="1" applyAlignment="1">
      <alignment horizontal="center" vertical="center" shrinkToFit="1"/>
    </xf>
    <xf numFmtId="0" fontId="27" fillId="0" borderId="16" xfId="7" applyFont="1" applyBorder="1" applyAlignment="1">
      <alignment horizontal="center" vertical="center" shrinkToFit="1"/>
    </xf>
    <xf numFmtId="0" fontId="27" fillId="0" borderId="40" xfId="7" applyFont="1" applyBorder="1" applyAlignment="1">
      <alignment horizontal="center" vertical="center" shrinkToFit="1"/>
    </xf>
    <xf numFmtId="0" fontId="27" fillId="0" borderId="0" xfId="7" applyFont="1" applyAlignment="1">
      <alignment horizontal="center" vertical="center" shrinkToFit="1"/>
    </xf>
    <xf numFmtId="0" fontId="27" fillId="0" borderId="0" xfId="7" applyFont="1" applyAlignment="1">
      <alignment horizontal="center" shrinkToFit="1"/>
    </xf>
    <xf numFmtId="0" fontId="29" fillId="0" borderId="0" xfId="7" applyFont="1" applyAlignment="1">
      <alignment horizontal="center" vertical="center" wrapText="1" shrinkToFit="1"/>
    </xf>
    <xf numFmtId="0" fontId="22" fillId="0" borderId="0" xfId="1" applyFont="1" applyAlignment="1">
      <alignment horizontal="center" vertical="center" shrinkToFit="1"/>
    </xf>
    <xf numFmtId="177" fontId="14" fillId="0" borderId="10" xfId="1" applyNumberFormat="1" applyFont="1" applyBorder="1" applyAlignment="1">
      <alignment horizontal="center" vertical="center" wrapText="1"/>
    </xf>
    <xf numFmtId="177" fontId="22" fillId="0" borderId="21" xfId="1" applyNumberFormat="1" applyFont="1" applyBorder="1" applyAlignment="1">
      <alignment horizontal="center" vertical="top" wrapText="1"/>
    </xf>
    <xf numFmtId="177" fontId="14" fillId="3" borderId="21" xfId="1" applyNumberFormat="1" applyFont="1" applyFill="1" applyBorder="1" applyAlignment="1">
      <alignment horizontal="center" vertical="center" wrapText="1"/>
    </xf>
    <xf numFmtId="0" fontId="40" fillId="3" borderId="22" xfId="1" applyFont="1" applyFill="1" applyBorder="1" applyAlignment="1">
      <alignment horizontal="center" vertical="center" shrinkToFit="1"/>
    </xf>
    <xf numFmtId="0" fontId="40" fillId="3" borderId="17" xfId="1" applyFont="1" applyFill="1" applyBorder="1" applyAlignment="1">
      <alignment horizontal="center" vertical="center" shrinkToFit="1"/>
    </xf>
    <xf numFmtId="177" fontId="22" fillId="3" borderId="15" xfId="1" applyNumberFormat="1" applyFont="1" applyFill="1" applyBorder="1" applyAlignment="1">
      <alignment horizontal="center" vertical="top" wrapText="1"/>
    </xf>
    <xf numFmtId="178" fontId="22" fillId="3" borderId="26" xfId="5" applyFont="1" applyFill="1" applyBorder="1" applyAlignment="1">
      <alignment horizontal="center" vertical="center" shrinkToFit="1"/>
    </xf>
    <xf numFmtId="0" fontId="22" fillId="3" borderId="18" xfId="1" applyFont="1" applyFill="1" applyBorder="1" applyAlignment="1">
      <alignment horizontal="center" vertical="center" shrinkToFit="1"/>
    </xf>
    <xf numFmtId="177" fontId="14" fillId="3" borderId="27" xfId="1" applyNumberFormat="1" applyFont="1" applyFill="1" applyBorder="1" applyAlignment="1">
      <alignment horizontal="center" vertical="center" wrapText="1"/>
    </xf>
    <xf numFmtId="0" fontId="40" fillId="3" borderId="22" xfId="1" applyFont="1" applyFill="1" applyBorder="1" applyAlignment="1">
      <alignment horizontal="center" vertical="center" wrapText="1" shrinkToFit="1"/>
    </xf>
    <xf numFmtId="0" fontId="40" fillId="3" borderId="30" xfId="1" applyFont="1" applyFill="1" applyBorder="1" applyAlignment="1">
      <alignment horizontal="center" vertical="center" shrinkToFit="1"/>
    </xf>
    <xf numFmtId="0" fontId="22" fillId="3" borderId="32" xfId="1" applyFont="1" applyFill="1" applyBorder="1" applyAlignment="1">
      <alignment horizontal="center" vertical="center" shrinkToFit="1"/>
    </xf>
    <xf numFmtId="0" fontId="40" fillId="3" borderId="17" xfId="4" applyFont="1" applyFill="1" applyBorder="1" applyAlignment="1">
      <alignment horizontal="center" vertical="center" wrapText="1" shrinkToFit="1"/>
    </xf>
    <xf numFmtId="177" fontId="22" fillId="3" borderId="38" xfId="1" applyNumberFormat="1" applyFont="1" applyFill="1" applyBorder="1" applyAlignment="1">
      <alignment horizontal="center" vertical="top" wrapText="1"/>
    </xf>
    <xf numFmtId="0" fontId="22" fillId="3" borderId="39" xfId="1" applyFont="1" applyFill="1" applyBorder="1" applyAlignment="1">
      <alignment horizontal="center" vertical="center" shrinkToFit="1"/>
    </xf>
    <xf numFmtId="0" fontId="12" fillId="3" borderId="39" xfId="4" applyFont="1" applyFill="1" applyBorder="1" applyAlignment="1">
      <alignment horizontal="center" vertical="center" wrapText="1" shrinkToFit="1"/>
    </xf>
    <xf numFmtId="0" fontId="22" fillId="3" borderId="17" xfId="1" applyFont="1" applyFill="1" applyBorder="1" applyAlignment="1">
      <alignment horizontal="center" vertical="center" shrinkToFit="1"/>
    </xf>
    <xf numFmtId="0" fontId="14" fillId="0" borderId="42" xfId="1" applyFont="1" applyBorder="1" applyAlignment="1">
      <alignment horizontal="center" vertical="center" shrinkToFit="1"/>
    </xf>
    <xf numFmtId="178" fontId="22" fillId="0" borderId="18" xfId="5" applyFont="1" applyBorder="1" applyAlignment="1">
      <alignment horizontal="center" vertical="center" shrinkToFit="1"/>
    </xf>
    <xf numFmtId="177" fontId="11" fillId="0" borderId="18" xfId="1" applyNumberFormat="1" applyFont="1" applyBorder="1" applyAlignment="1">
      <alignment horizontal="center" vertical="top" wrapText="1"/>
    </xf>
    <xf numFmtId="0" fontId="23" fillId="0" borderId="0" xfId="8" applyFont="1" applyAlignment="1">
      <alignment horizontal="left" vertical="center"/>
    </xf>
    <xf numFmtId="0" fontId="29" fillId="0" borderId="0" xfId="7" applyFont="1" applyAlignment="1">
      <alignment horizontal="left" vertical="center"/>
    </xf>
    <xf numFmtId="0" fontId="42" fillId="0" borderId="0" xfId="0" applyFont="1">
      <alignment vertical="center"/>
    </xf>
    <xf numFmtId="0" fontId="40" fillId="2" borderId="22" xfId="1" applyFont="1" applyFill="1" applyBorder="1" applyAlignment="1" applyProtection="1">
      <alignment horizontal="center" vertical="center" shrinkToFit="1"/>
    </xf>
    <xf numFmtId="0" fontId="22" fillId="2" borderId="18" xfId="1" applyFont="1" applyFill="1" applyBorder="1" applyAlignment="1" applyProtection="1">
      <alignment horizontal="center" vertical="center" shrinkToFit="1"/>
    </xf>
    <xf numFmtId="0" fontId="22" fillId="2" borderId="31" xfId="1" applyFont="1" applyFill="1" applyBorder="1" applyAlignment="1" applyProtection="1">
      <alignment horizontal="center" vertical="center" shrinkToFit="1"/>
    </xf>
    <xf numFmtId="0" fontId="40" fillId="3" borderId="17" xfId="1" applyFont="1" applyFill="1" applyBorder="1" applyAlignment="1" applyProtection="1">
      <alignment horizontal="center" vertical="center" shrinkToFit="1"/>
    </xf>
    <xf numFmtId="0" fontId="22" fillId="3" borderId="18" xfId="1" applyFont="1" applyFill="1" applyBorder="1" applyAlignment="1" applyProtection="1">
      <alignment horizontal="center" vertical="center" shrinkToFit="1"/>
    </xf>
    <xf numFmtId="0" fontId="40" fillId="2" borderId="22" xfId="1" applyFont="1" applyFill="1" applyBorder="1" applyAlignment="1">
      <alignment horizontal="center" vertical="center" shrinkToFit="1"/>
    </xf>
    <xf numFmtId="0" fontId="13" fillId="2" borderId="0" xfId="2" applyFont="1" applyFill="1" applyAlignment="1">
      <alignment vertical="center" shrinkToFit="1"/>
    </xf>
    <xf numFmtId="0" fontId="29" fillId="2" borderId="0" xfId="8" applyFont="1" applyFill="1" applyBorder="1" applyAlignment="1">
      <alignment vertical="center" wrapText="1" shrinkToFit="1"/>
    </xf>
    <xf numFmtId="177" fontId="14" fillId="6" borderId="10" xfId="1" applyNumberFormat="1" applyFont="1" applyFill="1" applyBorder="1" applyAlignment="1">
      <alignment horizontal="center" vertical="center" wrapText="1"/>
    </xf>
    <xf numFmtId="0" fontId="40" fillId="2" borderId="17" xfId="1" applyFont="1" applyFill="1" applyBorder="1" applyAlignment="1">
      <alignment horizontal="center" vertical="center" shrinkToFit="1"/>
    </xf>
    <xf numFmtId="0" fontId="40" fillId="2" borderId="12" xfId="1" applyFont="1" applyFill="1" applyBorder="1" applyAlignment="1">
      <alignment horizontal="center" vertical="center" shrinkToFit="1"/>
    </xf>
    <xf numFmtId="0" fontId="40" fillId="0" borderId="22" xfId="1" applyFont="1" applyBorder="1" applyAlignment="1" applyProtection="1">
      <alignment horizontal="center" vertical="center" shrinkToFit="1"/>
    </xf>
    <xf numFmtId="0" fontId="40" fillId="2" borderId="0" xfId="1" applyFont="1" applyFill="1" applyBorder="1" applyAlignment="1">
      <alignment horizontal="center" vertical="center" shrinkToFit="1"/>
    </xf>
    <xf numFmtId="0" fontId="33" fillId="2" borderId="30" xfId="1" applyFont="1" applyFill="1" applyBorder="1" applyAlignment="1">
      <alignment vertical="center" shrinkToFit="1"/>
    </xf>
    <xf numFmtId="0" fontId="33" fillId="2" borderId="32" xfId="1" applyFont="1" applyFill="1" applyBorder="1" applyAlignment="1">
      <alignment vertical="center" shrinkToFit="1"/>
    </xf>
    <xf numFmtId="0" fontId="22" fillId="0" borderId="18" xfId="1" applyFont="1" applyBorder="1" applyAlignment="1" applyProtection="1">
      <alignment horizontal="center" vertical="center" shrinkToFit="1"/>
    </xf>
    <xf numFmtId="0" fontId="22" fillId="0" borderId="54" xfId="1" applyFont="1" applyBorder="1" applyAlignment="1">
      <alignment horizontal="center" vertical="center" shrinkToFit="1"/>
    </xf>
    <xf numFmtId="0" fontId="43" fillId="2" borderId="0" xfId="2" applyFont="1" applyFill="1" applyAlignment="1">
      <alignment vertical="center" shrinkToFit="1"/>
    </xf>
    <xf numFmtId="177" fontId="14" fillId="6" borderId="21" xfId="1" applyNumberFormat="1" applyFont="1" applyFill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176" fontId="6" fillId="2" borderId="24" xfId="0" applyNumberFormat="1" applyFont="1" applyFill="1" applyBorder="1" applyAlignment="1">
      <alignment horizontal="center" vertical="center" shrinkToFit="1"/>
    </xf>
    <xf numFmtId="176" fontId="6" fillId="2" borderId="20" xfId="0" applyNumberFormat="1" applyFont="1" applyFill="1" applyBorder="1" applyAlignment="1">
      <alignment horizontal="center" vertical="center" shrinkToFit="1"/>
    </xf>
    <xf numFmtId="0" fontId="40" fillId="0" borderId="22" xfId="1" applyFont="1" applyFill="1" applyBorder="1" applyAlignment="1">
      <alignment horizontal="center" vertical="center" shrinkToFit="1"/>
    </xf>
    <xf numFmtId="0" fontId="22" fillId="0" borderId="18" xfId="1" applyFont="1" applyFill="1" applyBorder="1" applyAlignment="1">
      <alignment horizontal="center" vertical="center" shrinkToFit="1"/>
    </xf>
    <xf numFmtId="178" fontId="44" fillId="3" borderId="26" xfId="5" applyFont="1" applyFill="1" applyBorder="1" applyAlignment="1">
      <alignment horizontal="center" vertical="center" shrinkToFit="1"/>
    </xf>
    <xf numFmtId="0" fontId="40" fillId="0" borderId="17" xfId="1" applyFont="1" applyFill="1" applyBorder="1" applyAlignment="1">
      <alignment horizontal="center" vertical="center" shrinkToFit="1"/>
    </xf>
    <xf numFmtId="0" fontId="22" fillId="0" borderId="39" xfId="1" applyFont="1" applyFill="1" applyBorder="1" applyAlignment="1">
      <alignment horizontal="center" vertical="center" shrinkToFit="1"/>
    </xf>
    <xf numFmtId="0" fontId="22" fillId="0" borderId="18" xfId="2" applyFont="1" applyFill="1" applyBorder="1" applyAlignment="1">
      <alignment horizontal="center" vertical="center" shrinkToFit="1"/>
    </xf>
    <xf numFmtId="177" fontId="14" fillId="0" borderId="21" xfId="1" applyNumberFormat="1" applyFont="1" applyFill="1" applyBorder="1" applyAlignment="1">
      <alignment horizontal="center" vertical="center" wrapText="1"/>
    </xf>
    <xf numFmtId="177" fontId="22" fillId="0" borderId="15" xfId="1" applyNumberFormat="1" applyFont="1" applyFill="1" applyBorder="1" applyAlignment="1">
      <alignment horizontal="center" vertical="top" wrapText="1"/>
    </xf>
    <xf numFmtId="0" fontId="22" fillId="0" borderId="17" xfId="1" applyFont="1" applyFill="1" applyBorder="1" applyAlignment="1">
      <alignment horizontal="center" vertical="center" shrinkToFit="1"/>
    </xf>
    <xf numFmtId="0" fontId="33" fillId="0" borderId="32" xfId="1" applyFont="1" applyFill="1" applyBorder="1" applyAlignment="1">
      <alignment vertical="center" shrinkToFit="1"/>
    </xf>
    <xf numFmtId="0" fontId="33" fillId="0" borderId="30" xfId="1" applyFont="1" applyFill="1" applyBorder="1" applyAlignment="1">
      <alignment vertical="center" shrinkToFit="1"/>
    </xf>
    <xf numFmtId="0" fontId="40" fillId="3" borderId="22" xfId="1" applyFont="1" applyFill="1" applyBorder="1" applyAlignment="1" applyProtection="1">
      <alignment horizontal="center" vertical="center" shrinkToFit="1"/>
    </xf>
    <xf numFmtId="0" fontId="40" fillId="0" borderId="12" xfId="1" applyFont="1" applyFill="1" applyBorder="1" applyAlignment="1">
      <alignment horizontal="center" vertical="center" shrinkToFit="1"/>
    </xf>
    <xf numFmtId="178" fontId="22" fillId="0" borderId="26" xfId="5" applyFont="1" applyFill="1" applyBorder="1" applyAlignment="1">
      <alignment horizontal="center" vertical="center" shrinkToFit="1"/>
    </xf>
    <xf numFmtId="0" fontId="45" fillId="2" borderId="0" xfId="8" applyFont="1" applyFill="1" applyAlignment="1">
      <alignment horizontal="left" vertical="center"/>
    </xf>
    <xf numFmtId="177" fontId="11" fillId="6" borderId="22" xfId="1" applyNumberFormat="1" applyFont="1" applyFill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17" xfId="4" applyFont="1" applyBorder="1" applyAlignment="1">
      <alignment horizontal="center" vertical="center" wrapText="1" shrinkToFit="1"/>
    </xf>
    <xf numFmtId="0" fontId="12" fillId="0" borderId="18" xfId="4" applyFont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4" fillId="3" borderId="22" xfId="0" applyFont="1" applyFill="1" applyBorder="1" applyAlignment="1">
      <alignment horizontal="center" vertical="center" shrinkToFit="1"/>
    </xf>
    <xf numFmtId="0" fontId="14" fillId="3" borderId="18" xfId="0" applyFont="1" applyFill="1" applyBorder="1" applyAlignment="1">
      <alignment horizontal="center" vertical="center" shrinkToFit="1"/>
    </xf>
    <xf numFmtId="176" fontId="14" fillId="3" borderId="29" xfId="0" applyNumberFormat="1" applyFont="1" applyFill="1" applyBorder="1" applyAlignment="1">
      <alignment horizontal="center" vertical="center" shrinkToFit="1"/>
    </xf>
    <xf numFmtId="176" fontId="14" fillId="3" borderId="24" xfId="0" applyNumberFormat="1" applyFont="1" applyFill="1" applyBorder="1" applyAlignment="1">
      <alignment horizontal="center" vertical="center" shrinkToFit="1"/>
    </xf>
    <xf numFmtId="0" fontId="40" fillId="2" borderId="18" xfId="1" applyFont="1" applyFill="1" applyBorder="1" applyAlignment="1">
      <alignment horizontal="center" vertical="center" shrinkToFit="1"/>
    </xf>
    <xf numFmtId="0" fontId="14" fillId="2" borderId="16" xfId="3" applyFont="1" applyFill="1" applyBorder="1" applyAlignment="1">
      <alignment horizontal="center" vertical="center" shrinkToFit="1"/>
    </xf>
    <xf numFmtId="0" fontId="12" fillId="0" borderId="22" xfId="1" applyFont="1" applyBorder="1" applyAlignment="1" applyProtection="1">
      <alignment horizontal="center" vertical="center" shrinkToFit="1"/>
    </xf>
    <xf numFmtId="0" fontId="12" fillId="0" borderId="18" xfId="1" applyFont="1" applyBorder="1" applyAlignment="1" applyProtection="1">
      <alignment horizontal="center" vertical="center" shrinkToFit="1"/>
    </xf>
    <xf numFmtId="0" fontId="12" fillId="0" borderId="16" xfId="1" applyFont="1" applyBorder="1" applyAlignment="1">
      <alignment horizontal="center" vertical="center" shrinkToFit="1"/>
    </xf>
    <xf numFmtId="0" fontId="12" fillId="2" borderId="22" xfId="4" applyFont="1" applyFill="1" applyBorder="1" applyAlignment="1">
      <alignment horizontal="center" vertical="center" wrapText="1" shrinkToFit="1"/>
    </xf>
    <xf numFmtId="0" fontId="12" fillId="2" borderId="18" xfId="4" applyFont="1" applyFill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176" fontId="14" fillId="2" borderId="29" xfId="0" applyNumberFormat="1" applyFont="1" applyFill="1" applyBorder="1" applyAlignment="1">
      <alignment horizontal="center" vertical="center" shrinkToFit="1"/>
    </xf>
    <xf numFmtId="176" fontId="14" fillId="2" borderId="24" xfId="0" applyNumberFormat="1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6" fillId="3" borderId="16" xfId="3" applyFont="1" applyFill="1" applyBorder="1" applyAlignment="1">
      <alignment horizontal="center" vertical="center" shrinkToFit="1"/>
    </xf>
    <xf numFmtId="0" fontId="12" fillId="3" borderId="17" xfId="1" applyFont="1" applyFill="1" applyBorder="1" applyAlignment="1" applyProtection="1">
      <alignment horizontal="center" vertical="center" shrinkToFit="1"/>
    </xf>
    <xf numFmtId="0" fontId="12" fillId="3" borderId="18" xfId="1" applyFont="1" applyFill="1" applyBorder="1" applyAlignment="1" applyProtection="1">
      <alignment horizontal="center" vertical="center" shrinkToFit="1"/>
    </xf>
    <xf numFmtId="0" fontId="12" fillId="3" borderId="22" xfId="4" applyFont="1" applyFill="1" applyBorder="1" applyAlignment="1">
      <alignment horizontal="center" vertical="center" wrapText="1" shrinkToFit="1"/>
    </xf>
    <xf numFmtId="0" fontId="12" fillId="3" borderId="18" xfId="4" applyFont="1" applyFill="1" applyBorder="1" applyAlignment="1">
      <alignment horizontal="center" vertical="center" wrapText="1" shrinkToFit="1"/>
    </xf>
    <xf numFmtId="0" fontId="2" fillId="0" borderId="0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 wrapText="1" shrinkToFit="1"/>
    </xf>
    <xf numFmtId="0" fontId="6" fillId="0" borderId="5" xfId="1" applyFont="1" applyBorder="1" applyAlignment="1">
      <alignment horizontal="center" vertical="center" wrapText="1" shrinkToFit="1"/>
    </xf>
    <xf numFmtId="0" fontId="12" fillId="2" borderId="11" xfId="1" applyFont="1" applyFill="1" applyBorder="1" applyAlignment="1">
      <alignment horizontal="center" vertical="center" shrinkToFit="1"/>
    </xf>
    <xf numFmtId="0" fontId="6" fillId="2" borderId="16" xfId="3" applyFont="1" applyFill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wrapText="1" shrinkToFit="1"/>
    </xf>
    <xf numFmtId="0" fontId="12" fillId="0" borderId="18" xfId="1" applyFont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shrinkToFit="1"/>
    </xf>
    <xf numFmtId="0" fontId="12" fillId="2" borderId="16" xfId="1" applyFont="1" applyFill="1" applyBorder="1" applyAlignment="1">
      <alignment horizontal="center" vertical="center" shrinkToFit="1"/>
    </xf>
    <xf numFmtId="0" fontId="12" fillId="0" borderId="22" xfId="1" applyFont="1" applyBorder="1" applyAlignment="1">
      <alignment horizontal="center" vertical="center" shrinkToFit="1"/>
    </xf>
    <xf numFmtId="0" fontId="12" fillId="3" borderId="18" xfId="1" applyFont="1" applyFill="1" applyBorder="1" applyAlignment="1">
      <alignment horizontal="center" vertical="center" shrinkToFit="1"/>
    </xf>
    <xf numFmtId="0" fontId="12" fillId="3" borderId="22" xfId="1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176" fontId="6" fillId="3" borderId="24" xfId="0" applyNumberFormat="1" applyFont="1" applyFill="1" applyBorder="1" applyAlignment="1">
      <alignment horizontal="center" vertical="center" shrinkToFit="1"/>
    </xf>
    <xf numFmtId="176" fontId="6" fillId="3" borderId="20" xfId="0" applyNumberFormat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6" fillId="2" borderId="40" xfId="3" applyFont="1" applyFill="1" applyBorder="1" applyAlignment="1">
      <alignment horizontal="center" vertical="center" shrinkToFit="1"/>
    </xf>
    <xf numFmtId="0" fontId="12" fillId="0" borderId="22" xfId="1" applyFont="1" applyFill="1" applyBorder="1" applyAlignment="1">
      <alignment horizontal="center" vertical="center" shrinkToFit="1"/>
    </xf>
    <xf numFmtId="0" fontId="12" fillId="0" borderId="39" xfId="1" applyFont="1" applyFill="1" applyBorder="1" applyAlignment="1">
      <alignment horizontal="center" vertical="center" shrinkToFit="1"/>
    </xf>
    <xf numFmtId="0" fontId="12" fillId="0" borderId="40" xfId="1" applyFont="1" applyBorder="1" applyAlignment="1">
      <alignment horizontal="center" vertical="center" shrinkToFit="1"/>
    </xf>
    <xf numFmtId="0" fontId="12" fillId="2" borderId="17" xfId="4" applyFont="1" applyFill="1" applyBorder="1" applyAlignment="1">
      <alignment horizontal="center" vertical="center" wrapText="1" shrinkToFit="1"/>
    </xf>
    <xf numFmtId="0" fontId="12" fillId="2" borderId="39" xfId="4" applyFont="1" applyFill="1" applyBorder="1" applyAlignment="1">
      <alignment horizontal="center" vertical="center" wrapText="1" shrinkToFit="1"/>
    </xf>
    <xf numFmtId="176" fontId="6" fillId="0" borderId="41" xfId="0" applyNumberFormat="1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12" fillId="0" borderId="18" xfId="1" applyFont="1" applyFill="1" applyBorder="1" applyAlignment="1">
      <alignment horizontal="center" vertical="center" shrinkToFit="1"/>
    </xf>
    <xf numFmtId="0" fontId="12" fillId="0" borderId="22" xfId="4" applyFont="1" applyBorder="1" applyAlignment="1">
      <alignment horizontal="center" vertical="center" wrapText="1" shrinkToFit="1"/>
    </xf>
    <xf numFmtId="0" fontId="6" fillId="2" borderId="40" xfId="0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12" fillId="3" borderId="17" xfId="4" applyFont="1" applyFill="1" applyBorder="1" applyAlignment="1">
      <alignment horizontal="center" vertical="center" wrapText="1" shrinkToFit="1"/>
    </xf>
    <xf numFmtId="0" fontId="6" fillId="2" borderId="48" xfId="0" applyFont="1" applyFill="1" applyBorder="1" applyAlignment="1">
      <alignment horizontal="center" vertical="center" shrinkToFit="1"/>
    </xf>
    <xf numFmtId="0" fontId="33" fillId="2" borderId="49" xfId="1" applyFont="1" applyFill="1" applyBorder="1" applyAlignment="1">
      <alignment horizontal="center" vertical="center" shrinkToFit="1"/>
    </xf>
    <xf numFmtId="0" fontId="33" fillId="2" borderId="42" xfId="1" applyFont="1" applyFill="1" applyBorder="1" applyAlignment="1">
      <alignment horizontal="center" vertical="center" shrinkToFit="1"/>
    </xf>
    <xf numFmtId="0" fontId="33" fillId="2" borderId="50" xfId="1" applyFont="1" applyFill="1" applyBorder="1" applyAlignment="1">
      <alignment horizontal="center" vertical="center" shrinkToFit="1"/>
    </xf>
    <xf numFmtId="0" fontId="33" fillId="2" borderId="31" xfId="1" applyFont="1" applyFill="1" applyBorder="1" applyAlignment="1">
      <alignment horizontal="center" vertical="center" shrinkToFit="1"/>
    </xf>
    <xf numFmtId="0" fontId="33" fillId="2" borderId="32" xfId="1" applyFont="1" applyFill="1" applyBorder="1" applyAlignment="1">
      <alignment horizontal="center" vertical="center" shrinkToFit="1"/>
    </xf>
    <xf numFmtId="0" fontId="33" fillId="2" borderId="25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wrapText="1" shrinkToFit="1"/>
    </xf>
    <xf numFmtId="0" fontId="6" fillId="2" borderId="18" xfId="3" applyFont="1" applyFill="1" applyBorder="1" applyAlignment="1">
      <alignment horizontal="center" vertical="center" wrapText="1" shrinkToFit="1"/>
    </xf>
    <xf numFmtId="0" fontId="21" fillId="0" borderId="22" xfId="6" applyFont="1" applyBorder="1" applyAlignment="1">
      <alignment horizontal="center" vertical="center" wrapText="1"/>
    </xf>
    <xf numFmtId="0" fontId="21" fillId="0" borderId="18" xfId="6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176" fontId="6" fillId="2" borderId="24" xfId="0" applyNumberFormat="1" applyFont="1" applyFill="1" applyBorder="1" applyAlignment="1">
      <alignment horizontal="center" vertical="center" shrinkToFit="1"/>
    </xf>
    <xf numFmtId="176" fontId="6" fillId="2" borderId="41" xfId="0" applyNumberFormat="1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176" fontId="6" fillId="0" borderId="20" xfId="0" applyNumberFormat="1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176" fontId="6" fillId="2" borderId="14" xfId="0" applyNumberFormat="1" applyFont="1" applyFill="1" applyBorder="1" applyAlignment="1">
      <alignment horizontal="center" vertical="center" shrinkToFit="1"/>
    </xf>
    <xf numFmtId="176" fontId="6" fillId="2" borderId="20" xfId="0" applyNumberFormat="1" applyFont="1" applyFill="1" applyBorder="1" applyAlignment="1">
      <alignment horizontal="center" vertical="center" shrinkToFit="1"/>
    </xf>
    <xf numFmtId="0" fontId="12" fillId="2" borderId="12" xfId="1" applyFont="1" applyFill="1" applyBorder="1" applyAlignment="1">
      <alignment horizontal="center" vertical="center" wrapText="1" shrinkToFit="1"/>
    </xf>
    <xf numFmtId="0" fontId="12" fillId="2" borderId="18" xfId="1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 shrinkToFit="1"/>
    </xf>
    <xf numFmtId="176" fontId="6" fillId="2" borderId="29" xfId="0" applyNumberFormat="1" applyFont="1" applyFill="1" applyBorder="1" applyAlignment="1">
      <alignment horizontal="center" vertical="center" shrinkToFit="1"/>
    </xf>
    <xf numFmtId="0" fontId="6" fillId="2" borderId="22" xfId="3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176" fontId="14" fillId="0" borderId="14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0" fontId="6" fillId="0" borderId="16" xfId="3" applyFont="1" applyFill="1" applyBorder="1" applyAlignment="1">
      <alignment horizontal="center" vertical="center" shrinkToFit="1"/>
    </xf>
    <xf numFmtId="0" fontId="12" fillId="0" borderId="17" xfId="1" applyFont="1" applyFill="1" applyBorder="1" applyAlignment="1">
      <alignment horizontal="center" vertical="center" shrinkToFit="1"/>
    </xf>
    <xf numFmtId="0" fontId="12" fillId="0" borderId="16" xfId="1" applyFont="1" applyFill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2" fillId="0" borderId="18" xfId="1" applyFont="1" applyFill="1" applyBorder="1" applyAlignment="1">
      <alignment horizontal="center" vertical="center" wrapText="1" shrinkToFit="1"/>
    </xf>
    <xf numFmtId="0" fontId="6" fillId="0" borderId="16" xfId="3" applyFont="1" applyFill="1" applyBorder="1" applyAlignment="1">
      <alignment horizontal="center" vertical="center" wrapText="1" shrinkToFit="1"/>
    </xf>
    <xf numFmtId="0" fontId="12" fillId="2" borderId="12" xfId="4" applyFont="1" applyFill="1" applyBorder="1" applyAlignment="1">
      <alignment horizontal="center" vertical="center" wrapText="1" shrinkToFit="1"/>
    </xf>
    <xf numFmtId="0" fontId="12" fillId="3" borderId="17" xfId="3" applyFont="1" applyFill="1" applyBorder="1" applyAlignment="1">
      <alignment horizontal="center" vertical="center" shrinkToFit="1"/>
    </xf>
    <xf numFmtId="0" fontId="12" fillId="3" borderId="39" xfId="3" applyFont="1" applyFill="1" applyBorder="1" applyAlignment="1">
      <alignment horizontal="center" vertical="center" shrinkToFit="1"/>
    </xf>
    <xf numFmtId="0" fontId="12" fillId="3" borderId="39" xfId="1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40" fillId="2" borderId="16" xfId="1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176" fontId="6" fillId="3" borderId="56" xfId="0" applyNumberFormat="1" applyFont="1" applyFill="1" applyBorder="1" applyAlignment="1">
      <alignment horizontal="center" vertical="center" shrinkToFit="1"/>
    </xf>
    <xf numFmtId="176" fontId="6" fillId="3" borderId="55" xfId="0" applyNumberFormat="1" applyFont="1" applyFill="1" applyBorder="1" applyAlignment="1">
      <alignment horizontal="center" vertical="center" shrinkToFit="1"/>
    </xf>
    <xf numFmtId="0" fontId="40" fillId="2" borderId="11" xfId="1" applyFont="1" applyFill="1" applyBorder="1" applyAlignment="1">
      <alignment horizontal="center" vertical="center" wrapText="1" shrinkToFit="1"/>
    </xf>
    <xf numFmtId="0" fontId="14" fillId="2" borderId="22" xfId="3" applyFont="1" applyFill="1" applyBorder="1" applyAlignment="1">
      <alignment horizontal="center" vertical="center" wrapText="1" shrinkToFit="1"/>
    </xf>
    <xf numFmtId="49" fontId="27" fillId="2" borderId="47" xfId="7" applyNumberFormat="1" applyFont="1" applyFill="1" applyBorder="1" applyAlignment="1">
      <alignment horizontal="center" vertical="center" shrinkToFit="1"/>
    </xf>
    <xf numFmtId="49" fontId="27" fillId="2" borderId="40" xfId="7" applyNumberFormat="1" applyFont="1" applyFill="1" applyBorder="1" applyAlignment="1">
      <alignment horizontal="center" vertical="center" shrinkToFit="1"/>
    </xf>
    <xf numFmtId="0" fontId="27" fillId="0" borderId="40" xfId="7" applyFont="1" applyBorder="1" applyAlignment="1">
      <alignment horizontal="center" vertical="center" shrinkToFit="1"/>
    </xf>
    <xf numFmtId="0" fontId="27" fillId="0" borderId="40" xfId="7" applyFont="1" applyBorder="1" applyAlignment="1">
      <alignment horizontal="center" shrinkToFit="1"/>
    </xf>
    <xf numFmtId="0" fontId="27" fillId="2" borderId="40" xfId="7" applyFont="1" applyFill="1" applyBorder="1" applyAlignment="1">
      <alignment horizontal="center" vertical="center" shrinkToFit="1"/>
    </xf>
    <xf numFmtId="0" fontId="27" fillId="2" borderId="41" xfId="7" applyFont="1" applyFill="1" applyBorder="1" applyAlignment="1">
      <alignment horizontal="center" vertical="center" shrinkToFit="1"/>
    </xf>
    <xf numFmtId="49" fontId="27" fillId="2" borderId="46" xfId="7" applyNumberFormat="1" applyFont="1" applyFill="1" applyBorder="1" applyAlignment="1">
      <alignment horizontal="center" vertical="center" shrinkToFit="1"/>
    </xf>
    <xf numFmtId="49" fontId="27" fillId="2" borderId="16" xfId="7" applyNumberFormat="1" applyFont="1" applyFill="1" applyBorder="1" applyAlignment="1">
      <alignment horizontal="center" vertical="center" shrinkToFit="1"/>
    </xf>
    <xf numFmtId="0" fontId="27" fillId="0" borderId="16" xfId="7" applyFont="1" applyBorder="1" applyAlignment="1">
      <alignment horizontal="center" vertical="center" shrinkToFit="1"/>
    </xf>
    <xf numFmtId="0" fontId="27" fillId="0" borderId="16" xfId="7" applyFont="1" applyBorder="1" applyAlignment="1">
      <alignment horizontal="center" shrinkToFit="1"/>
    </xf>
    <xf numFmtId="0" fontId="27" fillId="2" borderId="16" xfId="7" applyFont="1" applyFill="1" applyBorder="1" applyAlignment="1">
      <alignment horizontal="center" vertical="center" shrinkToFit="1"/>
    </xf>
    <xf numFmtId="0" fontId="27" fillId="2" borderId="20" xfId="7" applyFont="1" applyFill="1" applyBorder="1" applyAlignment="1">
      <alignment horizontal="center" vertical="center" shrinkToFit="1"/>
    </xf>
    <xf numFmtId="49" fontId="26" fillId="2" borderId="15" xfId="7" applyNumberFormat="1" applyFont="1" applyFill="1" applyBorder="1" applyAlignment="1">
      <alignment horizontal="center" vertical="center" shrinkToFit="1"/>
    </xf>
    <xf numFmtId="49" fontId="26" fillId="2" borderId="18" xfId="7" applyNumberFormat="1" applyFont="1" applyFill="1" applyBorder="1" applyAlignment="1">
      <alignment horizontal="center" vertical="center" shrinkToFit="1"/>
    </xf>
    <xf numFmtId="0" fontId="27" fillId="0" borderId="18" xfId="7" applyFont="1" applyBorder="1" applyAlignment="1">
      <alignment horizontal="center" vertical="center" shrinkToFit="1"/>
    </xf>
    <xf numFmtId="0" fontId="22" fillId="0" borderId="18" xfId="7" applyFont="1" applyBorder="1" applyAlignment="1">
      <alignment horizontal="center" vertical="center" shrinkToFit="1"/>
    </xf>
    <xf numFmtId="0" fontId="27" fillId="2" borderId="18" xfId="7" applyFont="1" applyFill="1" applyBorder="1" applyAlignment="1">
      <alignment horizontal="center" vertical="center" shrinkToFit="1"/>
    </xf>
    <xf numFmtId="0" fontId="27" fillId="2" borderId="24" xfId="7" applyFont="1" applyFill="1" applyBorder="1" applyAlignment="1">
      <alignment horizontal="center" vertical="center" shrinkToFit="1"/>
    </xf>
    <xf numFmtId="0" fontId="14" fillId="2" borderId="40" xfId="3" applyFont="1" applyFill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shrinkToFit="1"/>
    </xf>
    <xf numFmtId="0" fontId="33" fillId="2" borderId="52" xfId="1" applyFont="1" applyFill="1" applyBorder="1" applyAlignment="1">
      <alignment horizontal="center" vertical="center" shrinkToFit="1"/>
    </xf>
    <xf numFmtId="0" fontId="33" fillId="2" borderId="30" xfId="1" applyFont="1" applyFill="1" applyBorder="1" applyAlignment="1">
      <alignment horizontal="center" vertical="center" shrinkToFit="1"/>
    </xf>
    <xf numFmtId="0" fontId="33" fillId="2" borderId="28" xfId="1" applyFont="1" applyFill="1" applyBorder="1" applyAlignment="1">
      <alignment horizontal="center" vertical="center" shrinkToFit="1"/>
    </xf>
    <xf numFmtId="0" fontId="33" fillId="2" borderId="44" xfId="1" applyFont="1" applyFill="1" applyBorder="1" applyAlignment="1">
      <alignment horizontal="center" vertical="center" wrapText="1" shrinkToFit="1"/>
    </xf>
    <xf numFmtId="0" fontId="33" fillId="2" borderId="0" xfId="1" applyFont="1" applyFill="1" applyBorder="1" applyAlignment="1">
      <alignment horizontal="center" vertical="center" wrapText="1" shrinkToFit="1"/>
    </xf>
    <xf numFmtId="0" fontId="33" fillId="2" borderId="45" xfId="1" applyFont="1" applyFill="1" applyBorder="1" applyAlignment="1">
      <alignment horizontal="center" vertical="center" wrapText="1" shrinkToFit="1"/>
    </xf>
    <xf numFmtId="0" fontId="33" fillId="2" borderId="53" xfId="1" applyFont="1" applyFill="1" applyBorder="1" applyAlignment="1">
      <alignment horizontal="center" vertical="center" wrapText="1" shrinkToFit="1"/>
    </xf>
    <xf numFmtId="0" fontId="33" fillId="2" borderId="54" xfId="1" applyFont="1" applyFill="1" applyBorder="1" applyAlignment="1">
      <alignment horizontal="center" vertical="center" wrapText="1" shrinkToFit="1"/>
    </xf>
    <xf numFmtId="0" fontId="33" fillId="2" borderId="51" xfId="1" applyFont="1" applyFill="1" applyBorder="1" applyAlignment="1">
      <alignment horizontal="center" vertical="center" wrapText="1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176" fontId="14" fillId="2" borderId="56" xfId="0" applyNumberFormat="1" applyFont="1" applyFill="1" applyBorder="1" applyAlignment="1">
      <alignment horizontal="center" vertical="center" shrinkToFit="1"/>
    </xf>
    <xf numFmtId="176" fontId="14" fillId="2" borderId="55" xfId="0" applyNumberFormat="1" applyFont="1" applyFill="1" applyBorder="1" applyAlignment="1">
      <alignment horizontal="center" vertical="center" shrinkToFit="1"/>
    </xf>
    <xf numFmtId="0" fontId="6" fillId="0" borderId="40" xfId="3" applyFont="1" applyFill="1" applyBorder="1" applyAlignment="1">
      <alignment horizontal="center" vertical="center" shrinkToFit="1"/>
    </xf>
    <xf numFmtId="0" fontId="12" fillId="0" borderId="40" xfId="1" applyFont="1" applyFill="1" applyBorder="1" applyAlignment="1">
      <alignment horizontal="center" vertical="center" shrinkToFit="1"/>
    </xf>
    <xf numFmtId="0" fontId="12" fillId="0" borderId="17" xfId="4" applyFont="1" applyFill="1" applyBorder="1" applyAlignment="1">
      <alignment horizontal="center" vertical="center" wrapText="1" shrinkToFit="1"/>
    </xf>
    <xf numFmtId="0" fontId="12" fillId="0" borderId="18" xfId="4" applyFont="1" applyFill="1" applyBorder="1" applyAlignment="1">
      <alignment horizontal="center" vertical="center" wrapText="1" shrinkToFit="1"/>
    </xf>
    <xf numFmtId="176" fontId="6" fillId="0" borderId="16" xfId="0" applyNumberFormat="1" applyFont="1" applyBorder="1" applyAlignment="1">
      <alignment horizontal="center" vertical="center" shrinkToFit="1"/>
    </xf>
    <xf numFmtId="0" fontId="12" fillId="6" borderId="16" xfId="1" applyFont="1" applyFill="1" applyBorder="1" applyAlignment="1">
      <alignment horizontal="center" vertical="center" shrinkToFit="1"/>
    </xf>
    <xf numFmtId="0" fontId="6" fillId="6" borderId="16" xfId="3" applyFont="1" applyFill="1" applyBorder="1" applyAlignment="1">
      <alignment horizontal="center" vertical="center" shrinkToFit="1"/>
    </xf>
    <xf numFmtId="176" fontId="6" fillId="0" borderId="29" xfId="0" applyNumberFormat="1" applyFont="1" applyBorder="1" applyAlignment="1">
      <alignment horizontal="center" vertical="center" shrinkToFit="1"/>
    </xf>
    <xf numFmtId="0" fontId="21" fillId="0" borderId="22" xfId="6" applyFont="1" applyFill="1" applyBorder="1" applyAlignment="1">
      <alignment horizontal="center" vertical="center" wrapText="1"/>
    </xf>
    <xf numFmtId="0" fontId="21" fillId="0" borderId="18" xfId="6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shrinkToFit="1"/>
    </xf>
    <xf numFmtId="0" fontId="12" fillId="0" borderId="22" xfId="4" applyFont="1" applyFill="1" applyBorder="1" applyAlignment="1">
      <alignment horizontal="center" vertical="center" wrapText="1" shrinkToFit="1"/>
    </xf>
    <xf numFmtId="0" fontId="12" fillId="0" borderId="50" xfId="1" applyFont="1" applyFill="1" applyBorder="1" applyAlignment="1">
      <alignment horizontal="center" vertical="center" shrinkToFit="1"/>
    </xf>
    <xf numFmtId="0" fontId="12" fillId="0" borderId="25" xfId="1" applyFont="1" applyFill="1" applyBorder="1" applyAlignment="1">
      <alignment horizontal="center" vertical="center" shrinkToFit="1"/>
    </xf>
    <xf numFmtId="0" fontId="20" fillId="0" borderId="12" xfId="1" applyFont="1" applyFill="1" applyBorder="1" applyAlignment="1">
      <alignment horizontal="center" vertical="center" wrapText="1" shrinkToFit="1"/>
    </xf>
    <xf numFmtId="0" fontId="20" fillId="0" borderId="18" xfId="1" applyFont="1" applyFill="1" applyBorder="1" applyAlignment="1">
      <alignment horizontal="center" vertical="center" wrapText="1" shrinkToFit="1"/>
    </xf>
    <xf numFmtId="0" fontId="12" fillId="3" borderId="22" xfId="3" applyFont="1" applyFill="1" applyBorder="1" applyAlignment="1">
      <alignment horizontal="center" vertical="center" shrinkToFit="1"/>
    </xf>
    <xf numFmtId="0" fontId="12" fillId="3" borderId="39" xfId="4" applyFont="1" applyFill="1" applyBorder="1" applyAlignment="1">
      <alignment horizontal="center" vertical="center" wrapText="1" shrinkToFit="1"/>
    </xf>
    <xf numFmtId="0" fontId="40" fillId="0" borderId="22" xfId="1" applyFont="1" applyBorder="1" applyAlignment="1">
      <alignment horizontal="center" vertical="center" wrapText="1" shrinkToFit="1"/>
    </xf>
    <xf numFmtId="0" fontId="40" fillId="0" borderId="18" xfId="1" applyFont="1" applyBorder="1" applyAlignment="1">
      <alignment horizontal="center" vertical="center" wrapText="1" shrinkToFit="1"/>
    </xf>
    <xf numFmtId="0" fontId="12" fillId="2" borderId="22" xfId="1" applyFont="1" applyFill="1" applyBorder="1" applyAlignment="1" applyProtection="1">
      <alignment horizontal="center" vertical="center" shrinkToFit="1"/>
    </xf>
    <xf numFmtId="0" fontId="12" fillId="2" borderId="18" xfId="1" applyFont="1" applyFill="1" applyBorder="1" applyAlignment="1" applyProtection="1">
      <alignment horizontal="center" vertical="center" shrinkToFit="1"/>
    </xf>
    <xf numFmtId="0" fontId="21" fillId="0" borderId="12" xfId="6" applyFont="1" applyBorder="1" applyAlignment="1">
      <alignment horizontal="center" vertical="center" wrapText="1"/>
    </xf>
    <xf numFmtId="0" fontId="14" fillId="2" borderId="16" xfId="3" applyFont="1" applyFill="1" applyBorder="1" applyAlignment="1">
      <alignment horizontal="center" vertical="center" wrapText="1" shrinkToFit="1"/>
    </xf>
    <xf numFmtId="0" fontId="33" fillId="2" borderId="53" xfId="1" applyFont="1" applyFill="1" applyBorder="1" applyAlignment="1">
      <alignment horizontal="center" vertical="center" shrinkToFit="1"/>
    </xf>
    <xf numFmtId="0" fontId="33" fillId="2" borderId="54" xfId="1" applyFont="1" applyFill="1" applyBorder="1" applyAlignment="1">
      <alignment horizontal="center" vertical="center" shrinkToFit="1"/>
    </xf>
    <xf numFmtId="0" fontId="33" fillId="2" borderId="51" xfId="1" applyFont="1" applyFill="1" applyBorder="1" applyAlignment="1">
      <alignment horizontal="center" vertical="center" shrinkToFit="1"/>
    </xf>
    <xf numFmtId="0" fontId="37" fillId="3" borderId="16" xfId="0" applyFont="1" applyFill="1" applyBorder="1" applyAlignment="1">
      <alignment horizontal="center" vertical="center" shrinkToFit="1"/>
    </xf>
    <xf numFmtId="0" fontId="37" fillId="3" borderId="40" xfId="0" applyFont="1" applyFill="1" applyBorder="1" applyAlignment="1">
      <alignment horizontal="center" vertical="center" shrinkToFit="1"/>
    </xf>
    <xf numFmtId="0" fontId="37" fillId="3" borderId="22" xfId="0" applyFont="1" applyFill="1" applyBorder="1" applyAlignment="1">
      <alignment horizontal="center" vertical="center" shrinkToFit="1"/>
    </xf>
    <xf numFmtId="0" fontId="37" fillId="3" borderId="39" xfId="0" applyFont="1" applyFill="1" applyBorder="1" applyAlignment="1">
      <alignment horizontal="center" vertical="center" shrinkToFit="1"/>
    </xf>
    <xf numFmtId="176" fontId="37" fillId="3" borderId="20" xfId="0" applyNumberFormat="1" applyFont="1" applyFill="1" applyBorder="1" applyAlignment="1">
      <alignment horizontal="center" vertical="center" shrinkToFit="1"/>
    </xf>
    <xf numFmtId="176" fontId="37" fillId="3" borderId="41" xfId="0" applyNumberFormat="1" applyFont="1" applyFill="1" applyBorder="1" applyAlignment="1">
      <alignment horizontal="center" vertical="center" shrinkToFit="1"/>
    </xf>
    <xf numFmtId="0" fontId="20" fillId="5" borderId="16" xfId="1" applyFont="1" applyFill="1" applyBorder="1" applyAlignment="1">
      <alignment horizontal="center" vertical="center" shrinkToFit="1"/>
    </xf>
    <xf numFmtId="0" fontId="13" fillId="5" borderId="40" xfId="3" applyFont="1" applyFill="1" applyBorder="1" applyAlignment="1">
      <alignment horizontal="center" vertical="center" shrinkToFit="1"/>
    </xf>
    <xf numFmtId="0" fontId="24" fillId="5" borderId="52" xfId="1" applyFont="1" applyFill="1" applyBorder="1" applyAlignment="1">
      <alignment horizontal="center" vertical="center" shrinkToFit="1"/>
    </xf>
    <xf numFmtId="0" fontId="24" fillId="5" borderId="30" xfId="1" applyFont="1" applyFill="1" applyBorder="1" applyAlignment="1">
      <alignment horizontal="center" vertical="center" shrinkToFit="1"/>
    </xf>
    <xf numFmtId="0" fontId="24" fillId="5" borderId="28" xfId="1" applyFont="1" applyFill="1" applyBorder="1" applyAlignment="1">
      <alignment horizontal="center" vertical="center" shrinkToFit="1"/>
    </xf>
    <xf numFmtId="0" fontId="24" fillId="5" borderId="53" xfId="1" applyFont="1" applyFill="1" applyBorder="1" applyAlignment="1">
      <alignment horizontal="center" vertical="center" shrinkToFit="1"/>
    </xf>
    <xf numFmtId="0" fontId="24" fillId="5" borderId="54" xfId="1" applyFont="1" applyFill="1" applyBorder="1" applyAlignment="1">
      <alignment horizontal="center" vertical="center" shrinkToFit="1"/>
    </xf>
    <xf numFmtId="0" fontId="24" fillId="5" borderId="51" xfId="1" applyFont="1" applyFill="1" applyBorder="1" applyAlignment="1">
      <alignment horizontal="center" vertical="center" shrinkToFit="1"/>
    </xf>
    <xf numFmtId="0" fontId="20" fillId="5" borderId="22" xfId="1" applyFont="1" applyFill="1" applyBorder="1" applyAlignment="1">
      <alignment horizontal="center" vertical="center" wrapText="1" shrinkToFit="1"/>
    </xf>
    <xf numFmtId="0" fontId="20" fillId="5" borderId="39" xfId="1" applyFont="1" applyFill="1" applyBorder="1" applyAlignment="1">
      <alignment horizontal="center" vertical="center" wrapText="1" shrinkToFit="1"/>
    </xf>
    <xf numFmtId="0" fontId="13" fillId="5" borderId="19" xfId="0" applyFont="1" applyFill="1" applyBorder="1" applyAlignment="1">
      <alignment horizontal="center" vertical="center" shrinkToFit="1"/>
    </xf>
    <xf numFmtId="0" fontId="13" fillId="5" borderId="48" xfId="0" applyFont="1" applyFill="1" applyBorder="1" applyAlignment="1">
      <alignment horizontal="center" vertical="center" shrinkToFit="1"/>
    </xf>
    <xf numFmtId="0" fontId="13" fillId="5" borderId="16" xfId="0" applyFont="1" applyFill="1" applyBorder="1" applyAlignment="1">
      <alignment horizontal="center" vertical="center" shrinkToFit="1"/>
    </xf>
    <xf numFmtId="0" fontId="13" fillId="5" borderId="40" xfId="0" applyFont="1" applyFill="1" applyBorder="1" applyAlignment="1">
      <alignment horizontal="center" vertical="center" shrinkToFit="1"/>
    </xf>
    <xf numFmtId="0" fontId="13" fillId="5" borderId="22" xfId="0" applyFont="1" applyFill="1" applyBorder="1" applyAlignment="1">
      <alignment horizontal="center" vertical="center" shrinkToFit="1"/>
    </xf>
    <xf numFmtId="0" fontId="13" fillId="5" borderId="39" xfId="0" applyFont="1" applyFill="1" applyBorder="1" applyAlignment="1">
      <alignment horizontal="center" vertical="center" shrinkToFit="1"/>
    </xf>
    <xf numFmtId="176" fontId="13" fillId="5" borderId="20" xfId="0" applyNumberFormat="1" applyFont="1" applyFill="1" applyBorder="1" applyAlignment="1">
      <alignment horizontal="center" vertical="center" shrinkToFit="1"/>
    </xf>
    <xf numFmtId="176" fontId="13" fillId="5" borderId="41" xfId="0" applyNumberFormat="1" applyFont="1" applyFill="1" applyBorder="1" applyAlignment="1">
      <alignment horizontal="center" vertical="center" shrinkToFit="1"/>
    </xf>
    <xf numFmtId="0" fontId="36" fillId="3" borderId="22" xfId="1" applyFont="1" applyFill="1" applyBorder="1" applyAlignment="1">
      <alignment horizontal="center" vertical="center" shrinkToFit="1"/>
    </xf>
    <xf numFmtId="0" fontId="36" fillId="3" borderId="39" xfId="1" applyFont="1" applyFill="1" applyBorder="1" applyAlignment="1">
      <alignment horizontal="center" vertical="center" shrinkToFit="1"/>
    </xf>
    <xf numFmtId="0" fontId="36" fillId="3" borderId="16" xfId="1" applyFont="1" applyFill="1" applyBorder="1" applyAlignment="1">
      <alignment horizontal="center" vertical="center" shrinkToFit="1"/>
    </xf>
    <xf numFmtId="0" fontId="36" fillId="3" borderId="40" xfId="1" applyFont="1" applyFill="1" applyBorder="1" applyAlignment="1">
      <alignment horizontal="center" vertical="center" shrinkToFit="1"/>
    </xf>
    <xf numFmtId="0" fontId="36" fillId="3" borderId="22" xfId="4" applyFont="1" applyFill="1" applyBorder="1" applyAlignment="1">
      <alignment horizontal="center" vertical="center" wrapText="1" shrinkToFit="1"/>
    </xf>
    <xf numFmtId="0" fontId="36" fillId="3" borderId="39" xfId="4" applyFont="1" applyFill="1" applyBorder="1" applyAlignment="1">
      <alignment horizontal="center" vertical="center" wrapText="1" shrinkToFit="1"/>
    </xf>
    <xf numFmtId="0" fontId="27" fillId="2" borderId="40" xfId="7" applyFont="1" applyFill="1" applyBorder="1" applyAlignment="1">
      <alignment horizontal="center" shrinkToFit="1"/>
    </xf>
    <xf numFmtId="0" fontId="27" fillId="2" borderId="16" xfId="7" applyFont="1" applyFill="1" applyBorder="1" applyAlignment="1">
      <alignment horizontal="center" shrinkToFit="1"/>
    </xf>
    <xf numFmtId="0" fontId="22" fillId="2" borderId="18" xfId="7" applyFont="1" applyFill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wrapText="1" shrinkToFit="1"/>
    </xf>
    <xf numFmtId="0" fontId="6" fillId="2" borderId="22" xfId="3" applyFont="1" applyFill="1" applyBorder="1" applyAlignment="1">
      <alignment horizontal="center" vertical="center" wrapText="1" shrinkToFit="1"/>
    </xf>
    <xf numFmtId="0" fontId="12" fillId="2" borderId="12" xfId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shrinkToFit="1"/>
    </xf>
    <xf numFmtId="0" fontId="21" fillId="2" borderId="12" xfId="6" applyFont="1" applyFill="1" applyBorder="1" applyAlignment="1">
      <alignment horizontal="center" vertical="center" wrapText="1"/>
    </xf>
    <xf numFmtId="0" fontId="21" fillId="2" borderId="17" xfId="6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 shrinkToFit="1"/>
    </xf>
    <xf numFmtId="0" fontId="12" fillId="2" borderId="22" xfId="1" applyFont="1" applyFill="1" applyBorder="1" applyAlignment="1">
      <alignment horizontal="center" vertical="center" shrinkToFit="1"/>
    </xf>
    <xf numFmtId="176" fontId="6" fillId="3" borderId="29" xfId="0" applyNumberFormat="1" applyFont="1" applyFill="1" applyBorder="1" applyAlignment="1">
      <alignment horizontal="center" vertical="center" shrinkToFit="1"/>
    </xf>
    <xf numFmtId="0" fontId="20" fillId="5" borderId="11" xfId="1" applyFont="1" applyFill="1" applyBorder="1" applyAlignment="1">
      <alignment horizontal="center" vertical="center" shrinkToFit="1"/>
    </xf>
    <xf numFmtId="0" fontId="13" fillId="5" borderId="22" xfId="3" applyFont="1" applyFill="1" applyBorder="1" applyAlignment="1">
      <alignment horizontal="center" vertical="center" shrinkToFit="1"/>
    </xf>
    <xf numFmtId="0" fontId="24" fillId="5" borderId="49" xfId="1" applyFont="1" applyFill="1" applyBorder="1" applyAlignment="1">
      <alignment horizontal="center" vertical="center" shrinkToFit="1"/>
    </xf>
    <xf numFmtId="0" fontId="24" fillId="5" borderId="42" xfId="1" applyFont="1" applyFill="1" applyBorder="1" applyAlignment="1">
      <alignment horizontal="center" vertical="center" shrinkToFit="1"/>
    </xf>
    <xf numFmtId="0" fontId="24" fillId="5" borderId="50" xfId="1" applyFont="1" applyFill="1" applyBorder="1" applyAlignment="1">
      <alignment horizontal="center" vertical="center" shrinkToFit="1"/>
    </xf>
    <xf numFmtId="0" fontId="24" fillId="5" borderId="44" xfId="1" applyFont="1" applyFill="1" applyBorder="1" applyAlignment="1">
      <alignment horizontal="center" vertical="center" shrinkToFit="1"/>
    </xf>
    <xf numFmtId="0" fontId="24" fillId="5" borderId="0" xfId="1" applyFont="1" applyFill="1" applyBorder="1" applyAlignment="1">
      <alignment horizontal="center" vertical="center" shrinkToFit="1"/>
    </xf>
    <xf numFmtId="0" fontId="24" fillId="5" borderId="45" xfId="1" applyFont="1" applyFill="1" applyBorder="1" applyAlignment="1">
      <alignment horizontal="center" vertical="center" shrinkToFit="1"/>
    </xf>
    <xf numFmtId="0" fontId="20" fillId="5" borderId="12" xfId="1" applyFont="1" applyFill="1" applyBorder="1" applyAlignment="1">
      <alignment horizontal="center" vertical="center" wrapText="1" shrinkToFit="1"/>
    </xf>
    <xf numFmtId="0" fontId="20" fillId="5" borderId="17" xfId="1" applyFont="1" applyFill="1" applyBorder="1" applyAlignment="1">
      <alignment horizontal="center" vertical="center" wrapText="1" shrinkToFit="1"/>
    </xf>
    <xf numFmtId="0" fontId="13" fillId="5" borderId="13" xfId="0" applyFont="1" applyFill="1" applyBorder="1" applyAlignment="1">
      <alignment horizontal="center" vertical="center" shrinkToFit="1"/>
    </xf>
    <xf numFmtId="0" fontId="13" fillId="5" borderId="28" xfId="0" applyFont="1" applyFill="1" applyBorder="1" applyAlignment="1">
      <alignment horizontal="center" vertical="center" shrinkToFit="1"/>
    </xf>
    <xf numFmtId="0" fontId="13" fillId="5" borderId="11" xfId="0" applyFont="1" applyFill="1" applyBorder="1" applyAlignment="1">
      <alignment horizontal="center" vertical="center" shrinkToFit="1"/>
    </xf>
    <xf numFmtId="0" fontId="13" fillId="5" borderId="12" xfId="0" applyFont="1" applyFill="1" applyBorder="1" applyAlignment="1">
      <alignment horizontal="center" vertical="center" shrinkToFit="1"/>
    </xf>
    <xf numFmtId="0" fontId="13" fillId="5" borderId="17" xfId="0" applyFont="1" applyFill="1" applyBorder="1" applyAlignment="1">
      <alignment horizontal="center" vertical="center" shrinkToFit="1"/>
    </xf>
    <xf numFmtId="176" fontId="13" fillId="5" borderId="14" xfId="0" applyNumberFormat="1" applyFont="1" applyFill="1" applyBorder="1" applyAlignment="1">
      <alignment horizontal="center" vertical="center" shrinkToFit="1"/>
    </xf>
    <xf numFmtId="176" fontId="13" fillId="5" borderId="29" xfId="0" applyNumberFormat="1" applyFont="1" applyFill="1" applyBorder="1" applyAlignment="1">
      <alignment horizontal="center" vertical="center" shrinkToFit="1"/>
    </xf>
    <xf numFmtId="0" fontId="33" fillId="2" borderId="16" xfId="1" applyFont="1" applyFill="1" applyBorder="1" applyAlignment="1">
      <alignment horizontal="center" vertical="center" shrinkToFit="1"/>
    </xf>
    <xf numFmtId="0" fontId="20" fillId="2" borderId="22" xfId="1" applyFont="1" applyFill="1" applyBorder="1" applyAlignment="1">
      <alignment horizontal="center" vertical="center" wrapText="1" shrinkToFit="1"/>
    </xf>
    <xf numFmtId="0" fontId="20" fillId="2" borderId="18" xfId="1" applyFont="1" applyFill="1" applyBorder="1" applyAlignment="1">
      <alignment horizontal="center" vertical="center" wrapText="1" shrinkToFit="1"/>
    </xf>
    <xf numFmtId="0" fontId="6" fillId="3" borderId="28" xfId="0" applyFont="1" applyFill="1" applyBorder="1" applyAlignment="1">
      <alignment horizontal="center" vertical="center" shrinkToFit="1"/>
    </xf>
    <xf numFmtId="0" fontId="21" fillId="2" borderId="18" xfId="6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center" vertical="center" wrapText="1" shrinkToFit="1"/>
    </xf>
    <xf numFmtId="0" fontId="12" fillId="2" borderId="39" xfId="1" applyFont="1" applyFill="1" applyBorder="1" applyAlignment="1">
      <alignment horizontal="center" vertical="center" shrinkToFit="1"/>
    </xf>
    <xf numFmtId="0" fontId="21" fillId="2" borderId="22" xfId="6" applyFont="1" applyFill="1" applyBorder="1" applyAlignment="1">
      <alignment horizontal="center" vertical="center" wrapText="1"/>
    </xf>
    <xf numFmtId="0" fontId="21" fillId="2" borderId="39" xfId="6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20" fillId="3" borderId="18" xfId="1" applyFont="1" applyFill="1" applyBorder="1" applyAlignment="1">
      <alignment horizontal="center" vertical="center" shrinkToFit="1"/>
    </xf>
    <xf numFmtId="0" fontId="13" fillId="3" borderId="16" xfId="3" applyFont="1" applyFill="1" applyBorder="1" applyAlignment="1">
      <alignment horizontal="center" vertical="center" shrinkToFit="1"/>
    </xf>
    <xf numFmtId="0" fontId="20" fillId="3" borderId="44" xfId="1" applyFont="1" applyFill="1" applyBorder="1" applyAlignment="1">
      <alignment horizontal="center" vertical="center" shrinkToFit="1"/>
    </xf>
    <xf numFmtId="0" fontId="20" fillId="3" borderId="0" xfId="1" applyFont="1" applyFill="1" applyBorder="1" applyAlignment="1">
      <alignment horizontal="center" vertical="center" shrinkToFit="1"/>
    </xf>
    <xf numFmtId="0" fontId="20" fillId="3" borderId="45" xfId="1" applyFont="1" applyFill="1" applyBorder="1" applyAlignment="1">
      <alignment horizontal="center" vertical="center" shrinkToFit="1"/>
    </xf>
    <xf numFmtId="0" fontId="20" fillId="3" borderId="31" xfId="1" applyFont="1" applyFill="1" applyBorder="1" applyAlignment="1">
      <alignment horizontal="center" vertical="center" shrinkToFit="1"/>
    </xf>
    <xf numFmtId="0" fontId="20" fillId="3" borderId="32" xfId="1" applyFont="1" applyFill="1" applyBorder="1" applyAlignment="1">
      <alignment horizontal="center" vertical="center" shrinkToFit="1"/>
    </xf>
    <xf numFmtId="0" fontId="20" fillId="3" borderId="25" xfId="1" applyFont="1" applyFill="1" applyBorder="1" applyAlignment="1">
      <alignment horizontal="center" vertical="center" shrinkToFit="1"/>
    </xf>
    <xf numFmtId="0" fontId="20" fillId="3" borderId="17" xfId="1" applyFont="1" applyFill="1" applyBorder="1" applyAlignment="1">
      <alignment horizontal="center" vertical="center" wrapText="1" shrinkToFit="1"/>
    </xf>
    <xf numFmtId="0" fontId="20" fillId="3" borderId="18" xfId="1" applyFont="1" applyFill="1" applyBorder="1" applyAlignment="1">
      <alignment horizontal="center" vertical="center" wrapText="1" shrinkToFit="1"/>
    </xf>
    <xf numFmtId="0" fontId="13" fillId="3" borderId="25" xfId="0" applyFont="1" applyFill="1" applyBorder="1" applyAlignment="1">
      <alignment horizontal="center" vertical="center" shrinkToFit="1"/>
    </xf>
    <xf numFmtId="0" fontId="13" fillId="3" borderId="19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shrinkToFit="1"/>
    </xf>
    <xf numFmtId="0" fontId="13" fillId="3" borderId="17" xfId="0" applyFont="1" applyFill="1" applyBorder="1" applyAlignment="1">
      <alignment horizontal="center" vertical="center" shrinkToFit="1"/>
    </xf>
    <xf numFmtId="176" fontId="13" fillId="3" borderId="18" xfId="0" applyNumberFormat="1" applyFont="1" applyFill="1" applyBorder="1" applyAlignment="1">
      <alignment horizontal="center" vertical="center" shrinkToFit="1"/>
    </xf>
    <xf numFmtId="176" fontId="13" fillId="3" borderId="16" xfId="0" applyNumberFormat="1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12" fillId="2" borderId="40" xfId="1" applyFont="1" applyFill="1" applyBorder="1" applyAlignment="1">
      <alignment horizontal="center" vertical="center" shrinkToFit="1"/>
    </xf>
    <xf numFmtId="0" fontId="33" fillId="2" borderId="22" xfId="1" applyFont="1" applyFill="1" applyBorder="1" applyAlignment="1">
      <alignment horizontal="center" vertical="center" shrinkToFit="1"/>
    </xf>
    <xf numFmtId="0" fontId="33" fillId="2" borderId="18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wrapText="1" shrinkToFit="1"/>
    </xf>
    <xf numFmtId="0" fontId="6" fillId="2" borderId="4" xfId="1" applyFont="1" applyFill="1" applyBorder="1" applyAlignment="1">
      <alignment horizontal="center" vertical="center" wrapText="1" shrinkToFit="1"/>
    </xf>
  </cellXfs>
  <cellStyles count="11">
    <cellStyle name="一般" xfId="0" builtinId="0"/>
    <cellStyle name="一般 2 3" xfId="9" xr:uid="{00000000-0005-0000-0000-000001000000}"/>
    <cellStyle name="一般 2 5" xfId="10" xr:uid="{00000000-0005-0000-0000-000002000000}"/>
    <cellStyle name="一般 2 5 2" xfId="1" xr:uid="{00000000-0005-0000-0000-000003000000}"/>
    <cellStyle name="一般 2 5 2 2" xfId="5" xr:uid="{00000000-0005-0000-0000-000004000000}"/>
    <cellStyle name="一般 2 5 3" xfId="6" xr:uid="{00000000-0005-0000-0000-000005000000}"/>
    <cellStyle name="一般 2 5 4" xfId="8" xr:uid="{00000000-0005-0000-0000-000006000000}"/>
    <cellStyle name="一般 6" xfId="2" xr:uid="{00000000-0005-0000-0000-000007000000}"/>
    <cellStyle name="一般 6 2" xfId="3" xr:uid="{00000000-0005-0000-0000-000008000000}"/>
    <cellStyle name="一般 6 2 2" xfId="4" xr:uid="{00000000-0005-0000-0000-000009000000}"/>
    <cellStyle name="一般 8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view="pageBreakPreview" topLeftCell="A25" zoomScaleNormal="90" zoomScaleSheetLayoutView="100" workbookViewId="0">
      <selection activeCell="C31" sqref="C31"/>
    </sheetView>
  </sheetViews>
  <sheetFormatPr defaultColWidth="8.875" defaultRowHeight="21" customHeight="1"/>
  <cols>
    <col min="1" max="1" width="8.125" style="131" customWidth="1"/>
    <col min="2" max="2" width="9.125" style="132" customWidth="1"/>
    <col min="3" max="3" width="16.75" style="132" customWidth="1"/>
    <col min="4" max="4" width="3.875" style="132" customWidth="1"/>
    <col min="5" max="5" width="16.75" style="132" customWidth="1"/>
    <col min="6" max="6" width="3.875" style="132" customWidth="1"/>
    <col min="7" max="7" width="10.75" style="132" customWidth="1"/>
    <col min="8" max="8" width="16.75" style="132" customWidth="1"/>
    <col min="9" max="9" width="5.25" style="133" customWidth="1"/>
    <col min="10" max="15" width="3.75" style="11" customWidth="1"/>
    <col min="16" max="16" width="6.5" style="81" customWidth="1"/>
    <col min="17" max="17" width="4.75" style="15" customWidth="1"/>
    <col min="18" max="18" width="22.5" style="15" customWidth="1"/>
    <col min="19" max="16384" width="8.875" style="15"/>
  </cols>
  <sheetData>
    <row r="1" spans="1:16" s="1" customFormat="1" ht="27" customHeight="1" thickBot="1">
      <c r="A1" s="264" t="s">
        <v>352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s="9" customFormat="1" ht="23.45" customHeight="1" thickBot="1">
      <c r="A2" s="2" t="s">
        <v>1</v>
      </c>
      <c r="B2" s="3" t="s">
        <v>2</v>
      </c>
      <c r="C2" s="265" t="s">
        <v>3</v>
      </c>
      <c r="D2" s="266"/>
      <c r="E2" s="265" t="s">
        <v>4</v>
      </c>
      <c r="F2" s="267"/>
      <c r="G2" s="4" t="s">
        <v>5</v>
      </c>
      <c r="H2" s="5" t="s">
        <v>6</v>
      </c>
      <c r="I2" s="6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8" t="s">
        <v>14</v>
      </c>
    </row>
    <row r="3" spans="1:16" s="11" customFormat="1" ht="23.25" hidden="1" customHeight="1">
      <c r="A3" s="119">
        <v>45201</v>
      </c>
      <c r="B3" s="268" t="s">
        <v>15</v>
      </c>
      <c r="C3" s="143" t="s">
        <v>253</v>
      </c>
      <c r="D3" s="270" t="s">
        <v>213</v>
      </c>
      <c r="E3" s="143" t="s">
        <v>254</v>
      </c>
      <c r="F3" s="270" t="s">
        <v>19</v>
      </c>
      <c r="G3" s="271" t="s">
        <v>142</v>
      </c>
      <c r="H3" s="147" t="s">
        <v>241</v>
      </c>
      <c r="I3" s="272"/>
      <c r="J3" s="274">
        <v>5.5</v>
      </c>
      <c r="K3" s="229">
        <v>2</v>
      </c>
      <c r="L3" s="229">
        <v>2</v>
      </c>
      <c r="M3" s="229">
        <v>2</v>
      </c>
      <c r="N3" s="229"/>
      <c r="O3" s="231"/>
      <c r="P3" s="233">
        <f>J3*70+K3*77+L3*25+N3*60+O3*100+M3*45</f>
        <v>679</v>
      </c>
    </row>
    <row r="4" spans="1:16" s="123" customFormat="1" ht="17.45" hidden="1" customHeight="1">
      <c r="A4" s="122" t="s">
        <v>22</v>
      </c>
      <c r="B4" s="269"/>
      <c r="C4" s="148" t="s">
        <v>303</v>
      </c>
      <c r="D4" s="234"/>
      <c r="E4" s="129" t="s">
        <v>255</v>
      </c>
      <c r="F4" s="235"/>
      <c r="G4" s="250"/>
      <c r="H4" s="129" t="s">
        <v>242</v>
      </c>
      <c r="I4" s="273"/>
      <c r="J4" s="239"/>
      <c r="K4" s="230"/>
      <c r="L4" s="230"/>
      <c r="M4" s="230"/>
      <c r="N4" s="230"/>
      <c r="O4" s="232"/>
      <c r="P4" s="226" t="e">
        <v>#VALUE!</v>
      </c>
    </row>
    <row r="5" spans="1:16" s="11" customFormat="1" ht="23.25" hidden="1" customHeight="1">
      <c r="A5" s="120">
        <v>45566</v>
      </c>
      <c r="B5" s="275"/>
      <c r="C5" s="128"/>
      <c r="D5" s="276"/>
      <c r="E5" s="136"/>
      <c r="F5" s="276"/>
      <c r="G5" s="235"/>
      <c r="H5" s="136"/>
      <c r="I5" s="236"/>
      <c r="J5" s="239">
        <v>5</v>
      </c>
      <c r="K5" s="230">
        <v>2.5</v>
      </c>
      <c r="L5" s="230">
        <v>1.8</v>
      </c>
      <c r="M5" s="230">
        <v>2</v>
      </c>
      <c r="N5" s="230">
        <v>1</v>
      </c>
      <c r="O5" s="282"/>
      <c r="P5" s="225">
        <f t="shared" ref="P5" si="0">J5*70+K5*77+L5*25+N5*60+O5*100+M5*45</f>
        <v>737.5</v>
      </c>
    </row>
    <row r="6" spans="1:16" s="123" customFormat="1" ht="17.45" hidden="1" customHeight="1">
      <c r="A6" s="122" t="s">
        <v>32</v>
      </c>
      <c r="B6" s="269"/>
      <c r="C6" s="137"/>
      <c r="D6" s="234"/>
      <c r="E6" s="129"/>
      <c r="F6" s="235"/>
      <c r="G6" s="250"/>
      <c r="H6" s="129"/>
      <c r="I6" s="237"/>
      <c r="J6" s="239"/>
      <c r="K6" s="230"/>
      <c r="L6" s="230"/>
      <c r="M6" s="230"/>
      <c r="N6" s="230"/>
      <c r="O6" s="232"/>
      <c r="P6" s="226" t="e">
        <v>#VALUE!</v>
      </c>
    </row>
    <row r="7" spans="1:16" s="11" customFormat="1" ht="23.25" customHeight="1">
      <c r="A7" s="162">
        <v>45931</v>
      </c>
      <c r="B7" s="277" t="s">
        <v>36</v>
      </c>
      <c r="C7" s="163" t="s">
        <v>273</v>
      </c>
      <c r="D7" s="278" t="s">
        <v>74</v>
      </c>
      <c r="E7" s="163" t="s">
        <v>124</v>
      </c>
      <c r="F7" s="278" t="s">
        <v>17</v>
      </c>
      <c r="G7" s="258" t="s">
        <v>75</v>
      </c>
      <c r="H7" s="164" t="s">
        <v>291</v>
      </c>
      <c r="I7" s="262" t="s">
        <v>41</v>
      </c>
      <c r="J7" s="279">
        <v>5</v>
      </c>
      <c r="K7" s="281">
        <v>2.5</v>
      </c>
      <c r="L7" s="281">
        <v>2</v>
      </c>
      <c r="M7" s="281">
        <v>2</v>
      </c>
      <c r="N7" s="281"/>
      <c r="O7" s="283">
        <v>0.5</v>
      </c>
      <c r="P7" s="284">
        <f t="shared" ref="P7" si="1">J7*70+K7*77+L7*25+N7*60+O7*100+M7*45</f>
        <v>732.5</v>
      </c>
    </row>
    <row r="8" spans="1:16" s="123" customFormat="1" ht="17.45" customHeight="1">
      <c r="A8" s="165" t="s">
        <v>42</v>
      </c>
      <c r="B8" s="259"/>
      <c r="C8" s="166" t="s">
        <v>274</v>
      </c>
      <c r="D8" s="277"/>
      <c r="E8" s="211" t="s">
        <v>128</v>
      </c>
      <c r="F8" s="277"/>
      <c r="G8" s="258"/>
      <c r="H8" s="167" t="s">
        <v>292</v>
      </c>
      <c r="I8" s="263"/>
      <c r="J8" s="280"/>
      <c r="K8" s="257"/>
      <c r="L8" s="257"/>
      <c r="M8" s="257"/>
      <c r="N8" s="257"/>
      <c r="O8" s="281"/>
      <c r="P8" s="285" t="e">
        <v>#VALUE!</v>
      </c>
    </row>
    <row r="9" spans="1:16" ht="23.25" customHeight="1">
      <c r="A9" s="121">
        <f>A7+1</f>
        <v>45932</v>
      </c>
      <c r="B9" s="275" t="s">
        <v>270</v>
      </c>
      <c r="C9" s="212" t="s">
        <v>272</v>
      </c>
      <c r="D9" s="288" t="s">
        <v>81</v>
      </c>
      <c r="E9" s="212" t="s">
        <v>334</v>
      </c>
      <c r="F9" s="288" t="s">
        <v>19</v>
      </c>
      <c r="G9" s="250" t="s">
        <v>29</v>
      </c>
      <c r="H9" s="128" t="s">
        <v>243</v>
      </c>
      <c r="I9" s="297"/>
      <c r="J9" s="239">
        <v>5</v>
      </c>
      <c r="K9" s="230">
        <v>2.2000000000000002</v>
      </c>
      <c r="L9" s="230">
        <v>2.1</v>
      </c>
      <c r="M9" s="230">
        <v>2.2000000000000002</v>
      </c>
      <c r="N9" s="230"/>
      <c r="O9" s="282"/>
      <c r="P9" s="225">
        <f t="shared" ref="P9" si="2">J9*70+K9*77+L9*25+N9*60+O9*100+M9*45</f>
        <v>670.9</v>
      </c>
    </row>
    <row r="10" spans="1:16" s="124" customFormat="1" ht="17.45" customHeight="1">
      <c r="A10" s="122" t="s">
        <v>50</v>
      </c>
      <c r="B10" s="269"/>
      <c r="C10" s="210" t="s">
        <v>304</v>
      </c>
      <c r="D10" s="296"/>
      <c r="E10" s="210" t="s">
        <v>405</v>
      </c>
      <c r="F10" s="296"/>
      <c r="G10" s="250"/>
      <c r="H10" s="129" t="s">
        <v>353</v>
      </c>
      <c r="I10" s="237"/>
      <c r="J10" s="239"/>
      <c r="K10" s="230"/>
      <c r="L10" s="230"/>
      <c r="M10" s="230"/>
      <c r="N10" s="230"/>
      <c r="O10" s="232"/>
      <c r="P10" s="226" t="e">
        <v>#VALUE!</v>
      </c>
    </row>
    <row r="11" spans="1:16" ht="23.25" customHeight="1">
      <c r="A11" s="120">
        <f>A9+1</f>
        <v>45933</v>
      </c>
      <c r="B11" s="286" t="s">
        <v>54</v>
      </c>
      <c r="C11" s="212" t="s">
        <v>55</v>
      </c>
      <c r="D11" s="288" t="s">
        <v>17</v>
      </c>
      <c r="E11" s="209" t="s">
        <v>398</v>
      </c>
      <c r="F11" s="288" t="s">
        <v>19</v>
      </c>
      <c r="G11" s="235" t="s">
        <v>29</v>
      </c>
      <c r="H11" s="136" t="s">
        <v>134</v>
      </c>
      <c r="I11" s="291" t="s">
        <v>31</v>
      </c>
      <c r="J11" s="238">
        <v>5.0999999999999996</v>
      </c>
      <c r="K11" s="232">
        <v>2.2000000000000002</v>
      </c>
      <c r="L11" s="232">
        <v>2.2999999999999998</v>
      </c>
      <c r="M11" s="232">
        <v>2</v>
      </c>
      <c r="N11" s="232">
        <v>1</v>
      </c>
      <c r="O11" s="282"/>
      <c r="P11" s="225">
        <f t="shared" ref="P11" si="3">J11*70+K11*77+L11*25+N11*60+O11*100+M11*45</f>
        <v>733.9</v>
      </c>
    </row>
    <row r="12" spans="1:16" s="124" customFormat="1" ht="17.45" customHeight="1" thickBot="1">
      <c r="A12" s="125" t="s">
        <v>58</v>
      </c>
      <c r="B12" s="287"/>
      <c r="C12" s="213" t="s">
        <v>59</v>
      </c>
      <c r="D12" s="289"/>
      <c r="E12" s="213" t="s">
        <v>379</v>
      </c>
      <c r="F12" s="289"/>
      <c r="G12" s="290"/>
      <c r="H12" s="142" t="s">
        <v>361</v>
      </c>
      <c r="I12" s="292"/>
      <c r="J12" s="301"/>
      <c r="K12" s="294"/>
      <c r="L12" s="294"/>
      <c r="M12" s="294"/>
      <c r="N12" s="294"/>
      <c r="O12" s="295"/>
      <c r="P12" s="293" t="e">
        <v>#VALUE!</v>
      </c>
    </row>
    <row r="13" spans="1:16" ht="12.75" customHeight="1">
      <c r="A13" s="191">
        <f>A11+3</f>
        <v>45936</v>
      </c>
      <c r="B13" s="302" t="s">
        <v>360</v>
      </c>
      <c r="C13" s="303"/>
      <c r="D13" s="303"/>
      <c r="E13" s="303"/>
      <c r="F13" s="303"/>
      <c r="G13" s="303"/>
      <c r="H13" s="303"/>
      <c r="I13" s="304"/>
      <c r="J13" s="227"/>
      <c r="K13" s="229"/>
      <c r="L13" s="229"/>
      <c r="M13" s="229"/>
      <c r="N13" s="229"/>
      <c r="O13" s="231"/>
      <c r="P13" s="233">
        <f>J13*70+K13*77+L13*25+N13*60+O13*100+M13*45</f>
        <v>0</v>
      </c>
    </row>
    <row r="14" spans="1:16" s="25" customFormat="1" ht="16.5" customHeight="1">
      <c r="A14" s="122" t="s">
        <v>22</v>
      </c>
      <c r="B14" s="305"/>
      <c r="C14" s="306"/>
      <c r="D14" s="306"/>
      <c r="E14" s="306"/>
      <c r="F14" s="306"/>
      <c r="G14" s="306"/>
      <c r="H14" s="306"/>
      <c r="I14" s="307"/>
      <c r="J14" s="228"/>
      <c r="K14" s="230"/>
      <c r="L14" s="230"/>
      <c r="M14" s="230"/>
      <c r="N14" s="230"/>
      <c r="O14" s="232"/>
      <c r="P14" s="226" t="e">
        <v>#VALUE!</v>
      </c>
    </row>
    <row r="15" spans="1:16" s="11" customFormat="1" ht="20.45" customHeight="1">
      <c r="A15" s="120">
        <f>A13+1</f>
        <v>45937</v>
      </c>
      <c r="B15" s="286" t="s">
        <v>269</v>
      </c>
      <c r="C15" s="136" t="s">
        <v>256</v>
      </c>
      <c r="D15" s="234" t="s">
        <v>17</v>
      </c>
      <c r="E15" s="209" t="s">
        <v>89</v>
      </c>
      <c r="F15" s="234" t="s">
        <v>38</v>
      </c>
      <c r="G15" s="234" t="s">
        <v>29</v>
      </c>
      <c r="H15" s="139" t="s">
        <v>83</v>
      </c>
      <c r="I15" s="236" t="s">
        <v>31</v>
      </c>
      <c r="J15" s="238">
        <v>5</v>
      </c>
      <c r="K15" s="240">
        <v>2.5</v>
      </c>
      <c r="L15" s="232">
        <v>2</v>
      </c>
      <c r="M15" s="232">
        <v>3</v>
      </c>
      <c r="N15" s="232">
        <v>1</v>
      </c>
      <c r="O15" s="241"/>
      <c r="P15" s="225">
        <f t="shared" ref="P15" si="4">J15*70+K15*77+L15*25+N15*60+O15*100+M15*45</f>
        <v>787.5</v>
      </c>
    </row>
    <row r="16" spans="1:16" s="11" customFormat="1" ht="20.45" customHeight="1">
      <c r="A16" s="122" t="s">
        <v>32</v>
      </c>
      <c r="B16" s="269"/>
      <c r="C16" s="129" t="s">
        <v>257</v>
      </c>
      <c r="D16" s="235"/>
      <c r="E16" s="210" t="s">
        <v>395</v>
      </c>
      <c r="F16" s="235"/>
      <c r="G16" s="235"/>
      <c r="H16" s="141" t="s">
        <v>406</v>
      </c>
      <c r="I16" s="237"/>
      <c r="J16" s="239"/>
      <c r="K16" s="228"/>
      <c r="L16" s="230"/>
      <c r="M16" s="230"/>
      <c r="N16" s="230"/>
      <c r="O16" s="232"/>
      <c r="P16" s="226" t="e">
        <v>#VALUE!</v>
      </c>
    </row>
    <row r="17" spans="1:19" s="29" customFormat="1" ht="30.75" customHeight="1">
      <c r="A17" s="168">
        <f>A15+1</f>
        <v>45938</v>
      </c>
      <c r="B17" s="277" t="s">
        <v>36</v>
      </c>
      <c r="C17" s="164" t="s">
        <v>354</v>
      </c>
      <c r="D17" s="299" t="s">
        <v>19</v>
      </c>
      <c r="E17" s="169" t="s">
        <v>309</v>
      </c>
      <c r="F17" s="299" t="s">
        <v>74</v>
      </c>
      <c r="G17" s="277" t="s">
        <v>75</v>
      </c>
      <c r="H17" s="164" t="s">
        <v>68</v>
      </c>
      <c r="I17" s="300" t="s">
        <v>41</v>
      </c>
      <c r="J17" s="279">
        <v>5</v>
      </c>
      <c r="K17" s="281">
        <v>2</v>
      </c>
      <c r="L17" s="281">
        <v>2</v>
      </c>
      <c r="M17" s="281">
        <v>2.5</v>
      </c>
      <c r="N17" s="281"/>
      <c r="O17" s="313">
        <v>0.5</v>
      </c>
      <c r="P17" s="284">
        <f t="shared" ref="P17:P41" si="5">J17*70+K17*77+L17*25+N17*60+O17*100+M17*45</f>
        <v>716.5</v>
      </c>
      <c r="S17" s="29" t="s">
        <v>362</v>
      </c>
    </row>
    <row r="18" spans="1:19" s="126" customFormat="1" ht="17.45" customHeight="1">
      <c r="A18" s="165" t="s">
        <v>42</v>
      </c>
      <c r="B18" s="259"/>
      <c r="C18" s="167" t="s">
        <v>409</v>
      </c>
      <c r="D18" s="277"/>
      <c r="E18" s="167" t="s">
        <v>310</v>
      </c>
      <c r="F18" s="277"/>
      <c r="G18" s="258"/>
      <c r="H18" s="167" t="s">
        <v>408</v>
      </c>
      <c r="I18" s="263"/>
      <c r="J18" s="280"/>
      <c r="K18" s="257"/>
      <c r="L18" s="257"/>
      <c r="M18" s="257"/>
      <c r="N18" s="257"/>
      <c r="O18" s="281"/>
      <c r="P18" s="285" t="e">
        <v>#VALUE!</v>
      </c>
    </row>
    <row r="19" spans="1:19" s="29" customFormat="1" ht="17.25" customHeight="1">
      <c r="A19" s="121">
        <f>A17+1</f>
        <v>45939</v>
      </c>
      <c r="B19" s="308" t="s">
        <v>245</v>
      </c>
      <c r="C19" s="128" t="s">
        <v>308</v>
      </c>
      <c r="D19" s="288" t="s">
        <v>19</v>
      </c>
      <c r="E19" s="209" t="s">
        <v>380</v>
      </c>
      <c r="F19" s="276" t="s">
        <v>19</v>
      </c>
      <c r="G19" s="310" t="s">
        <v>90</v>
      </c>
      <c r="H19" s="128" t="s">
        <v>335</v>
      </c>
      <c r="I19" s="219"/>
      <c r="J19" s="312">
        <v>4.9000000000000004</v>
      </c>
      <c r="K19" s="312">
        <v>2.2999999999999998</v>
      </c>
      <c r="L19" s="312">
        <v>2</v>
      </c>
      <c r="M19" s="312">
        <v>2.5</v>
      </c>
      <c r="N19" s="312"/>
      <c r="O19" s="318"/>
      <c r="P19" s="320">
        <f t="shared" ref="P19" si="6">J19*70+K19*77+L19*25+N19*60+O19*100+M19*45</f>
        <v>682.6</v>
      </c>
    </row>
    <row r="20" spans="1:19" s="126" customFormat="1" ht="22.5" customHeight="1">
      <c r="A20" s="122" t="s">
        <v>50</v>
      </c>
      <c r="B20" s="309"/>
      <c r="C20" s="129" t="s">
        <v>410</v>
      </c>
      <c r="D20" s="296"/>
      <c r="E20" s="214" t="s">
        <v>404</v>
      </c>
      <c r="F20" s="235"/>
      <c r="G20" s="311"/>
      <c r="H20" s="129" t="s">
        <v>333</v>
      </c>
      <c r="I20" s="218"/>
      <c r="J20" s="312"/>
      <c r="K20" s="312"/>
      <c r="L20" s="312"/>
      <c r="M20" s="312"/>
      <c r="N20" s="312"/>
      <c r="O20" s="319"/>
      <c r="P20" s="320" t="e">
        <v>#VALUE!</v>
      </c>
    </row>
    <row r="21" spans="1:19" s="84" customFormat="1" ht="18.75" customHeight="1">
      <c r="A21" s="151">
        <f>A19+1</f>
        <v>45940</v>
      </c>
      <c r="B21" s="377" t="s">
        <v>359</v>
      </c>
      <c r="C21" s="378"/>
      <c r="D21" s="378"/>
      <c r="E21" s="378"/>
      <c r="F21" s="378"/>
      <c r="G21" s="378"/>
      <c r="H21" s="378"/>
      <c r="I21" s="379"/>
      <c r="J21" s="240"/>
      <c r="K21" s="240"/>
      <c r="L21" s="240"/>
      <c r="M21" s="240"/>
      <c r="N21" s="240"/>
      <c r="O21" s="314"/>
      <c r="P21" s="316">
        <f t="shared" ref="P21:P47" si="7">J21*70+K21*77+L21*25+N21*60+O21*100+M21*45</f>
        <v>0</v>
      </c>
      <c r="Q21" s="189"/>
    </row>
    <row r="22" spans="1:19" s="89" customFormat="1" ht="17.45" customHeight="1" thickBot="1">
      <c r="A22" s="125" t="s">
        <v>58</v>
      </c>
      <c r="B22" s="380"/>
      <c r="C22" s="381"/>
      <c r="D22" s="381"/>
      <c r="E22" s="381"/>
      <c r="F22" s="381"/>
      <c r="G22" s="381"/>
      <c r="H22" s="381"/>
      <c r="I22" s="382"/>
      <c r="J22" s="298"/>
      <c r="K22" s="298"/>
      <c r="L22" s="298"/>
      <c r="M22" s="298"/>
      <c r="N22" s="298"/>
      <c r="O22" s="315"/>
      <c r="P22" s="317" t="e">
        <v>#VALUE!</v>
      </c>
    </row>
    <row r="23" spans="1:19" s="84" customFormat="1" ht="23.25" customHeight="1">
      <c r="A23" s="119">
        <f>A21+3</f>
        <v>45943</v>
      </c>
      <c r="B23" s="286" t="s">
        <v>251</v>
      </c>
      <c r="C23" s="192" t="s">
        <v>339</v>
      </c>
      <c r="D23" s="234" t="s">
        <v>17</v>
      </c>
      <c r="E23" s="143" t="s">
        <v>97</v>
      </c>
      <c r="F23" s="270" t="s">
        <v>19</v>
      </c>
      <c r="G23" s="271" t="s">
        <v>142</v>
      </c>
      <c r="H23" s="143" t="s">
        <v>238</v>
      </c>
      <c r="I23" s="324"/>
      <c r="J23" s="227">
        <v>5.0999999999999996</v>
      </c>
      <c r="K23" s="227">
        <v>2.5</v>
      </c>
      <c r="L23" s="227">
        <v>2</v>
      </c>
      <c r="M23" s="227">
        <v>2</v>
      </c>
      <c r="N23" s="227"/>
      <c r="O23" s="321"/>
      <c r="P23" s="322">
        <f t="shared" ref="P23" si="8">J23*70+K23*77+L23*25+N23*60+O23*100+M23*45</f>
        <v>689.5</v>
      </c>
    </row>
    <row r="24" spans="1:19" s="89" customFormat="1" ht="17.45" customHeight="1">
      <c r="A24" s="122" t="s">
        <v>22</v>
      </c>
      <c r="B24" s="269"/>
      <c r="C24" s="129" t="s">
        <v>355</v>
      </c>
      <c r="D24" s="235"/>
      <c r="E24" s="129" t="s">
        <v>411</v>
      </c>
      <c r="F24" s="235"/>
      <c r="G24" s="250"/>
      <c r="H24" s="144" t="s">
        <v>412</v>
      </c>
      <c r="I24" s="325"/>
      <c r="J24" s="228"/>
      <c r="K24" s="228"/>
      <c r="L24" s="228"/>
      <c r="M24" s="228"/>
      <c r="N24" s="228"/>
      <c r="O24" s="240"/>
      <c r="P24" s="323" t="e">
        <v>#VALUE!</v>
      </c>
    </row>
    <row r="25" spans="1:19" s="84" customFormat="1" ht="23.25" customHeight="1">
      <c r="A25" s="121">
        <f>A23+1</f>
        <v>45944</v>
      </c>
      <c r="B25" s="275" t="s">
        <v>102</v>
      </c>
      <c r="C25" s="128" t="s">
        <v>103</v>
      </c>
      <c r="D25" s="276" t="s">
        <v>17</v>
      </c>
      <c r="E25" s="136" t="s">
        <v>211</v>
      </c>
      <c r="F25" s="234" t="s">
        <v>19</v>
      </c>
      <c r="G25" s="235" t="s">
        <v>29</v>
      </c>
      <c r="H25" s="212" t="s">
        <v>156</v>
      </c>
      <c r="I25" s="291" t="s">
        <v>31</v>
      </c>
      <c r="J25" s="228">
        <v>5</v>
      </c>
      <c r="K25" s="228">
        <v>2.5</v>
      </c>
      <c r="L25" s="228">
        <v>22</v>
      </c>
      <c r="M25" s="228">
        <v>2</v>
      </c>
      <c r="N25" s="228">
        <v>1</v>
      </c>
      <c r="O25" s="326"/>
      <c r="P25" s="316">
        <f t="shared" ref="P25" si="9">J25*70+K25*77+L25*25+N25*60+O25*100+M25*45</f>
        <v>1242.5</v>
      </c>
    </row>
    <row r="26" spans="1:19" s="89" customFormat="1" ht="17.45" customHeight="1">
      <c r="A26" s="122" t="s">
        <v>32</v>
      </c>
      <c r="B26" s="269"/>
      <c r="C26" s="129" t="s">
        <v>107</v>
      </c>
      <c r="D26" s="235"/>
      <c r="E26" s="140" t="s">
        <v>356</v>
      </c>
      <c r="F26" s="235"/>
      <c r="G26" s="250"/>
      <c r="H26" s="210" t="s">
        <v>413</v>
      </c>
      <c r="I26" s="252"/>
      <c r="J26" s="228"/>
      <c r="K26" s="228"/>
      <c r="L26" s="228"/>
      <c r="M26" s="228"/>
      <c r="N26" s="228"/>
      <c r="O26" s="240"/>
      <c r="P26" s="323" t="e">
        <v>#VALUE!</v>
      </c>
    </row>
    <row r="27" spans="1:19" s="84" customFormat="1" ht="23.25" customHeight="1">
      <c r="A27" s="168">
        <f>A25+1</f>
        <v>45945</v>
      </c>
      <c r="B27" s="258" t="s">
        <v>36</v>
      </c>
      <c r="C27" s="170" t="s">
        <v>259</v>
      </c>
      <c r="D27" s="278" t="s">
        <v>74</v>
      </c>
      <c r="E27" s="163" t="s">
        <v>265</v>
      </c>
      <c r="F27" s="278" t="s">
        <v>17</v>
      </c>
      <c r="G27" s="258" t="s">
        <v>20</v>
      </c>
      <c r="H27" s="163" t="s">
        <v>267</v>
      </c>
      <c r="I27" s="300" t="s">
        <v>41</v>
      </c>
      <c r="J27" s="280">
        <v>5</v>
      </c>
      <c r="K27" s="257">
        <v>2</v>
      </c>
      <c r="L27" s="257">
        <v>2</v>
      </c>
      <c r="M27" s="257">
        <v>2</v>
      </c>
      <c r="N27" s="257"/>
      <c r="O27" s="283">
        <v>0.5</v>
      </c>
      <c r="P27" s="285">
        <f t="shared" ref="P27" si="10">J27*70+K27*77+L27*25+N27*60+O27*100+M27*45</f>
        <v>694</v>
      </c>
    </row>
    <row r="28" spans="1:19" s="89" customFormat="1" ht="17.45" customHeight="1">
      <c r="A28" s="165" t="s">
        <v>42</v>
      </c>
      <c r="B28" s="259"/>
      <c r="C28" s="171" t="s">
        <v>260</v>
      </c>
      <c r="D28" s="277"/>
      <c r="E28" s="167" t="s">
        <v>266</v>
      </c>
      <c r="F28" s="277"/>
      <c r="G28" s="258"/>
      <c r="H28" s="167" t="s">
        <v>268</v>
      </c>
      <c r="I28" s="263"/>
      <c r="J28" s="280"/>
      <c r="K28" s="257"/>
      <c r="L28" s="257"/>
      <c r="M28" s="257"/>
      <c r="N28" s="257"/>
      <c r="O28" s="281"/>
      <c r="P28" s="285" t="e">
        <v>#VALUE!</v>
      </c>
    </row>
    <row r="29" spans="1:19" s="84" customFormat="1" ht="23.25" customHeight="1">
      <c r="A29" s="120">
        <f>A27+1</f>
        <v>45946</v>
      </c>
      <c r="B29" s="286" t="s">
        <v>252</v>
      </c>
      <c r="C29" s="128" t="s">
        <v>261</v>
      </c>
      <c r="D29" s="276" t="s">
        <v>17</v>
      </c>
      <c r="E29" s="145" t="s">
        <v>244</v>
      </c>
      <c r="F29" s="276" t="s">
        <v>74</v>
      </c>
      <c r="G29" s="235" t="s">
        <v>29</v>
      </c>
      <c r="H29" s="212" t="s">
        <v>68</v>
      </c>
      <c r="I29" s="291"/>
      <c r="J29" s="238">
        <v>5</v>
      </c>
      <c r="K29" s="240">
        <v>2.2000000000000002</v>
      </c>
      <c r="L29" s="240">
        <v>2</v>
      </c>
      <c r="M29" s="240">
        <v>3</v>
      </c>
      <c r="N29" s="240"/>
      <c r="O29" s="314"/>
      <c r="P29" s="316">
        <f t="shared" si="5"/>
        <v>704.4</v>
      </c>
    </row>
    <row r="30" spans="1:19" s="89" customFormat="1" ht="17.45" customHeight="1">
      <c r="A30" s="127" t="s">
        <v>50</v>
      </c>
      <c r="B30" s="328"/>
      <c r="C30" s="129" t="s">
        <v>262</v>
      </c>
      <c r="D30" s="235"/>
      <c r="E30" s="146" t="s">
        <v>294</v>
      </c>
      <c r="F30" s="235"/>
      <c r="G30" s="276"/>
      <c r="H30" s="210" t="s">
        <v>290</v>
      </c>
      <c r="I30" s="291"/>
      <c r="J30" s="329"/>
      <c r="K30" s="326"/>
      <c r="L30" s="326"/>
      <c r="M30" s="326"/>
      <c r="N30" s="326"/>
      <c r="O30" s="314"/>
      <c r="P30" s="327" t="e">
        <v>#VALUE!</v>
      </c>
    </row>
    <row r="31" spans="1:19" s="84" customFormat="1" ht="23.25" customHeight="1">
      <c r="A31" s="121">
        <f>A29+1</f>
        <v>45947</v>
      </c>
      <c r="B31" s="275" t="s">
        <v>245</v>
      </c>
      <c r="C31" s="209" t="s">
        <v>432</v>
      </c>
      <c r="D31" s="288" t="s">
        <v>17</v>
      </c>
      <c r="E31" s="209" t="s">
        <v>258</v>
      </c>
      <c r="F31" s="288" t="s">
        <v>19</v>
      </c>
      <c r="G31" s="250" t="s">
        <v>90</v>
      </c>
      <c r="H31" s="128" t="s">
        <v>126</v>
      </c>
      <c r="I31" s="251" t="s">
        <v>31</v>
      </c>
      <c r="J31" s="228">
        <v>5.2</v>
      </c>
      <c r="K31" s="228">
        <v>2.1</v>
      </c>
      <c r="L31" s="228">
        <v>2</v>
      </c>
      <c r="M31" s="228">
        <v>2</v>
      </c>
      <c r="N31" s="228">
        <v>1</v>
      </c>
      <c r="O31" s="326"/>
      <c r="P31" s="323">
        <f t="shared" ref="P31:P43" si="11">J31*70+K31*77+L31*25+N31*60+O31*100+M31*45</f>
        <v>725.7</v>
      </c>
    </row>
    <row r="32" spans="1:19" s="89" customFormat="1" ht="17.45" customHeight="1">
      <c r="A32" s="122" t="s">
        <v>127</v>
      </c>
      <c r="B32" s="269"/>
      <c r="C32" s="210" t="s">
        <v>120</v>
      </c>
      <c r="D32" s="296"/>
      <c r="E32" s="210" t="s">
        <v>414</v>
      </c>
      <c r="F32" s="296"/>
      <c r="G32" s="250"/>
      <c r="H32" s="129" t="s">
        <v>130</v>
      </c>
      <c r="I32" s="252"/>
      <c r="J32" s="228"/>
      <c r="K32" s="228"/>
      <c r="L32" s="228"/>
      <c r="M32" s="228"/>
      <c r="N32" s="228"/>
      <c r="O32" s="240"/>
      <c r="P32" s="323" t="e">
        <v>#VALUE!</v>
      </c>
    </row>
    <row r="33" spans="1:18" s="84" customFormat="1" ht="23.25" customHeight="1">
      <c r="A33" s="201">
        <f>A31+1</f>
        <v>45948</v>
      </c>
      <c r="B33" s="334" t="s">
        <v>245</v>
      </c>
      <c r="C33" s="212" t="s">
        <v>390</v>
      </c>
      <c r="D33" s="333" t="s">
        <v>81</v>
      </c>
      <c r="E33" s="212" t="s">
        <v>392</v>
      </c>
      <c r="F33" s="333" t="s">
        <v>17</v>
      </c>
      <c r="G33" s="296" t="s">
        <v>393</v>
      </c>
      <c r="H33" s="212" t="s">
        <v>391</v>
      </c>
      <c r="I33" s="389"/>
      <c r="J33" s="312">
        <v>5</v>
      </c>
      <c r="K33" s="312">
        <v>2</v>
      </c>
      <c r="L33" s="312">
        <v>2</v>
      </c>
      <c r="M33" s="312">
        <v>3</v>
      </c>
      <c r="N33" s="312"/>
      <c r="O33" s="318">
        <v>0.3</v>
      </c>
      <c r="P33" s="323">
        <f t="shared" si="11"/>
        <v>719</v>
      </c>
      <c r="R33" s="200" t="s">
        <v>363</v>
      </c>
    </row>
    <row r="34" spans="1:18" s="89" customFormat="1" ht="17.45" customHeight="1" thickBot="1">
      <c r="A34" s="125" t="s">
        <v>143</v>
      </c>
      <c r="B34" s="387"/>
      <c r="C34" s="213" t="s">
        <v>396</v>
      </c>
      <c r="D34" s="289"/>
      <c r="E34" s="213" t="s">
        <v>397</v>
      </c>
      <c r="F34" s="289"/>
      <c r="G34" s="388"/>
      <c r="H34" s="213" t="s">
        <v>415</v>
      </c>
      <c r="I34" s="390"/>
      <c r="J34" s="312"/>
      <c r="K34" s="312"/>
      <c r="L34" s="312"/>
      <c r="M34" s="312"/>
      <c r="N34" s="312"/>
      <c r="O34" s="319"/>
      <c r="P34" s="323" t="e">
        <v>#VALUE!</v>
      </c>
    </row>
    <row r="35" spans="1:18" s="84" customFormat="1" ht="23.25" customHeight="1">
      <c r="A35" s="215">
        <f>A31+3</f>
        <v>45950</v>
      </c>
      <c r="B35" s="341" t="s">
        <v>381</v>
      </c>
      <c r="C35" s="212" t="s">
        <v>382</v>
      </c>
      <c r="D35" s="333" t="s">
        <v>17</v>
      </c>
      <c r="E35" s="212" t="s">
        <v>383</v>
      </c>
      <c r="F35" s="333" t="s">
        <v>19</v>
      </c>
      <c r="G35" s="296" t="s">
        <v>142</v>
      </c>
      <c r="H35" s="212" t="s">
        <v>384</v>
      </c>
      <c r="I35" s="343"/>
      <c r="J35" s="335">
        <v>5.5</v>
      </c>
      <c r="K35" s="337">
        <v>2.2999999999999998</v>
      </c>
      <c r="L35" s="337">
        <v>1.5</v>
      </c>
      <c r="M35" s="337">
        <v>2</v>
      </c>
      <c r="N35" s="337"/>
      <c r="O35" s="339"/>
      <c r="P35" s="330">
        <f t="shared" ref="P35" si="12">J35*70+K35*77+L35*25+N35*60+O35*100+M35*45</f>
        <v>689.6</v>
      </c>
    </row>
    <row r="36" spans="1:18" s="89" customFormat="1" ht="15.75" customHeight="1">
      <c r="A36" s="216" t="s">
        <v>22</v>
      </c>
      <c r="B36" s="342"/>
      <c r="C36" s="210" t="s">
        <v>416</v>
      </c>
      <c r="D36" s="296"/>
      <c r="E36" s="210" t="s">
        <v>385</v>
      </c>
      <c r="F36" s="296"/>
      <c r="G36" s="334"/>
      <c r="H36" s="217" t="s">
        <v>417</v>
      </c>
      <c r="I36" s="252"/>
      <c r="J36" s="336"/>
      <c r="K36" s="338"/>
      <c r="L36" s="338"/>
      <c r="M36" s="338"/>
      <c r="N36" s="338"/>
      <c r="O36" s="340"/>
      <c r="P36" s="331" t="e">
        <v>#VALUE!</v>
      </c>
    </row>
    <row r="37" spans="1:18" s="84" customFormat="1" ht="23.25" customHeight="1">
      <c r="A37" s="215">
        <f>A35+1</f>
        <v>45951</v>
      </c>
      <c r="B37" s="296" t="s">
        <v>64</v>
      </c>
      <c r="C37" s="212" t="s">
        <v>271</v>
      </c>
      <c r="D37" s="333" t="s">
        <v>17</v>
      </c>
      <c r="E37" s="212" t="s">
        <v>263</v>
      </c>
      <c r="F37" s="333" t="s">
        <v>38</v>
      </c>
      <c r="G37" s="296" t="s">
        <v>29</v>
      </c>
      <c r="H37" s="209" t="s">
        <v>386</v>
      </c>
      <c r="I37" s="291" t="s">
        <v>150</v>
      </c>
      <c r="J37" s="240">
        <v>5.0999999999999996</v>
      </c>
      <c r="K37" s="240">
        <v>2</v>
      </c>
      <c r="L37" s="240">
        <v>2</v>
      </c>
      <c r="M37" s="240">
        <v>2</v>
      </c>
      <c r="N37" s="240">
        <v>1</v>
      </c>
      <c r="O37" s="314"/>
      <c r="P37" s="316">
        <f t="shared" ref="P37" si="13">J37*70+K37*77+L37*25+N37*60+O37*100+M37*45</f>
        <v>711</v>
      </c>
    </row>
    <row r="38" spans="1:18" s="89" customFormat="1" ht="17.45" customHeight="1">
      <c r="A38" s="216" t="s">
        <v>32</v>
      </c>
      <c r="B38" s="332"/>
      <c r="C38" s="210" t="s">
        <v>246</v>
      </c>
      <c r="D38" s="296"/>
      <c r="E38" s="210" t="s">
        <v>264</v>
      </c>
      <c r="F38" s="296"/>
      <c r="G38" s="334"/>
      <c r="H38" s="210" t="s">
        <v>387</v>
      </c>
      <c r="I38" s="252"/>
      <c r="J38" s="228"/>
      <c r="K38" s="228"/>
      <c r="L38" s="228"/>
      <c r="M38" s="228"/>
      <c r="N38" s="228"/>
      <c r="O38" s="240"/>
      <c r="P38" s="323" t="e">
        <v>#VALUE!</v>
      </c>
    </row>
    <row r="39" spans="1:18" s="84" customFormat="1" ht="23.25" customHeight="1">
      <c r="A39" s="168">
        <f>A37+1</f>
        <v>45952</v>
      </c>
      <c r="B39" s="258" t="s">
        <v>36</v>
      </c>
      <c r="C39" s="163" t="s">
        <v>154</v>
      </c>
      <c r="D39" s="278" t="s">
        <v>19</v>
      </c>
      <c r="E39" s="163" t="s">
        <v>388</v>
      </c>
      <c r="F39" s="278" t="s">
        <v>17</v>
      </c>
      <c r="G39" s="258" t="s">
        <v>20</v>
      </c>
      <c r="H39" s="163" t="s">
        <v>295</v>
      </c>
      <c r="I39" s="262" t="s">
        <v>41</v>
      </c>
      <c r="J39" s="257">
        <v>5.3</v>
      </c>
      <c r="K39" s="257">
        <v>2.1</v>
      </c>
      <c r="L39" s="257">
        <v>2</v>
      </c>
      <c r="M39" s="257">
        <v>2</v>
      </c>
      <c r="N39" s="257"/>
      <c r="O39" s="283">
        <v>0.5</v>
      </c>
      <c r="P39" s="284">
        <f t="shared" ref="P39" si="14">J39*70+K39*77+L39*25+N39*60+O39*100+M39*45</f>
        <v>722.7</v>
      </c>
    </row>
    <row r="40" spans="1:18" s="89" customFormat="1" ht="17.45" customHeight="1">
      <c r="A40" s="165" t="s">
        <v>42</v>
      </c>
      <c r="B40" s="259"/>
      <c r="C40" s="167" t="s">
        <v>157</v>
      </c>
      <c r="D40" s="277"/>
      <c r="E40" s="167" t="s">
        <v>389</v>
      </c>
      <c r="F40" s="277"/>
      <c r="G40" s="258"/>
      <c r="H40" s="167" t="s">
        <v>296</v>
      </c>
      <c r="I40" s="263"/>
      <c r="J40" s="257"/>
      <c r="K40" s="257"/>
      <c r="L40" s="257"/>
      <c r="M40" s="257"/>
      <c r="N40" s="257"/>
      <c r="O40" s="281"/>
      <c r="P40" s="285" t="e">
        <v>#VALUE!</v>
      </c>
    </row>
    <row r="41" spans="1:18" s="84" customFormat="1" ht="16.5" customHeight="1">
      <c r="A41" s="134">
        <f>A39+1</f>
        <v>45953</v>
      </c>
      <c r="B41" s="374" t="s">
        <v>364</v>
      </c>
      <c r="C41" s="375"/>
      <c r="D41" s="375"/>
      <c r="E41" s="375"/>
      <c r="F41" s="375"/>
      <c r="G41" s="375"/>
      <c r="H41" s="375"/>
      <c r="I41" s="376"/>
      <c r="J41" s="204"/>
      <c r="K41" s="205"/>
      <c r="L41" s="205"/>
      <c r="M41" s="205"/>
      <c r="N41" s="205"/>
      <c r="O41" s="206"/>
      <c r="P41" s="207">
        <f t="shared" si="5"/>
        <v>0</v>
      </c>
    </row>
    <row r="42" spans="1:18" s="84" customFormat="1" ht="12.75" customHeight="1" thickBot="1">
      <c r="A42" s="134">
        <f>A41+1</f>
        <v>45954</v>
      </c>
      <c r="B42" s="374" t="s">
        <v>358</v>
      </c>
      <c r="C42" s="375"/>
      <c r="D42" s="375"/>
      <c r="E42" s="375"/>
      <c r="F42" s="375"/>
      <c r="G42" s="375"/>
      <c r="H42" s="375"/>
      <c r="I42" s="376"/>
      <c r="J42" s="203"/>
      <c r="K42" s="203"/>
      <c r="L42" s="203"/>
      <c r="M42" s="203"/>
      <c r="N42" s="203"/>
      <c r="O42" s="206"/>
      <c r="P42" s="208">
        <f t="shared" si="11"/>
        <v>0</v>
      </c>
      <c r="Q42" s="189"/>
    </row>
    <row r="43" spans="1:18" s="84" customFormat="1" ht="27.75" hidden="1" customHeight="1">
      <c r="A43" s="162">
        <v>45227</v>
      </c>
      <c r="B43" s="344"/>
      <c r="C43" s="164"/>
      <c r="D43" s="299"/>
      <c r="E43" s="164"/>
      <c r="F43" s="299"/>
      <c r="G43" s="299"/>
      <c r="H43" s="164"/>
      <c r="I43" s="172"/>
      <c r="J43" s="281">
        <v>5.2</v>
      </c>
      <c r="K43" s="281">
        <v>2.2999999999999998</v>
      </c>
      <c r="L43" s="281">
        <v>1.5</v>
      </c>
      <c r="M43" s="281">
        <v>2</v>
      </c>
      <c r="N43" s="281"/>
      <c r="O43" s="313"/>
      <c r="P43" s="350">
        <f t="shared" si="11"/>
        <v>668.6</v>
      </c>
    </row>
    <row r="44" spans="1:18" s="89" customFormat="1" ht="17.45" hidden="1" customHeight="1" thickBot="1">
      <c r="A44" s="173" t="s">
        <v>143</v>
      </c>
      <c r="B44" s="345"/>
      <c r="C44" s="174"/>
      <c r="D44" s="346"/>
      <c r="E44" s="174"/>
      <c r="F44" s="346"/>
      <c r="G44" s="346"/>
      <c r="H44" s="174"/>
      <c r="I44" s="175"/>
      <c r="J44" s="347"/>
      <c r="K44" s="347"/>
      <c r="L44" s="347"/>
      <c r="M44" s="347"/>
      <c r="N44" s="347"/>
      <c r="O44" s="349"/>
      <c r="P44" s="351" t="e">
        <v>#VALUE!</v>
      </c>
    </row>
    <row r="45" spans="1:18" s="84" customFormat="1" ht="19.5" customHeight="1">
      <c r="A45" s="160">
        <v>45957</v>
      </c>
      <c r="B45" s="352" t="s">
        <v>320</v>
      </c>
      <c r="C45" s="193" t="s">
        <v>346</v>
      </c>
      <c r="D45" s="270" t="s">
        <v>67</v>
      </c>
      <c r="E45" s="193" t="s">
        <v>28</v>
      </c>
      <c r="F45" s="270" t="s">
        <v>67</v>
      </c>
      <c r="G45" s="271" t="s">
        <v>142</v>
      </c>
      <c r="H45" s="194" t="s">
        <v>347</v>
      </c>
      <c r="I45" s="343"/>
      <c r="J45" s="227">
        <v>5.2</v>
      </c>
      <c r="K45" s="227">
        <v>2</v>
      </c>
      <c r="L45" s="227">
        <v>2</v>
      </c>
      <c r="M45" s="227">
        <v>3</v>
      </c>
      <c r="N45" s="227"/>
      <c r="O45" s="321"/>
      <c r="P45" s="322">
        <f t="shared" ref="P45" si="15">J45*70+K45*77+L45*25+N45*60+O45*100+M45*45</f>
        <v>703</v>
      </c>
      <c r="Q45" s="189"/>
    </row>
    <row r="46" spans="1:18" s="89" customFormat="1" ht="17.45" customHeight="1">
      <c r="A46" s="161" t="s">
        <v>196</v>
      </c>
      <c r="B46" s="353"/>
      <c r="C46" s="129" t="s">
        <v>357</v>
      </c>
      <c r="D46" s="235"/>
      <c r="E46" s="129" t="s">
        <v>418</v>
      </c>
      <c r="F46" s="235"/>
      <c r="G46" s="250"/>
      <c r="H46" s="198" t="s">
        <v>424</v>
      </c>
      <c r="I46" s="252"/>
      <c r="J46" s="326"/>
      <c r="K46" s="326"/>
      <c r="L46" s="326"/>
      <c r="M46" s="326"/>
      <c r="N46" s="326"/>
      <c r="O46" s="314"/>
      <c r="P46" s="327" t="e">
        <v>#VALUE!</v>
      </c>
    </row>
    <row r="47" spans="1:18" s="84" customFormat="1" ht="23.25" customHeight="1">
      <c r="A47" s="121">
        <f>A45+1</f>
        <v>45958</v>
      </c>
      <c r="B47" s="348" t="s">
        <v>245</v>
      </c>
      <c r="C47" s="128" t="s">
        <v>293</v>
      </c>
      <c r="D47" s="276" t="s">
        <v>74</v>
      </c>
      <c r="E47" s="128" t="s">
        <v>297</v>
      </c>
      <c r="F47" s="276" t="s">
        <v>19</v>
      </c>
      <c r="G47" s="250" t="s">
        <v>29</v>
      </c>
      <c r="H47" s="136" t="s">
        <v>337</v>
      </c>
      <c r="I47" s="251" t="s">
        <v>31</v>
      </c>
      <c r="J47" s="228">
        <v>5.0999999999999996</v>
      </c>
      <c r="K47" s="228">
        <v>2.5</v>
      </c>
      <c r="L47" s="228">
        <v>2</v>
      </c>
      <c r="M47" s="228">
        <v>2.5</v>
      </c>
      <c r="N47" s="228">
        <v>1</v>
      </c>
      <c r="O47" s="253"/>
      <c r="P47" s="255">
        <f t="shared" si="7"/>
        <v>772</v>
      </c>
    </row>
    <row r="48" spans="1:18" s="89" customFormat="1" ht="17.45" customHeight="1">
      <c r="A48" s="122" t="s">
        <v>32</v>
      </c>
      <c r="B48" s="247"/>
      <c r="C48" s="129" t="s">
        <v>240</v>
      </c>
      <c r="D48" s="235"/>
      <c r="E48" s="129" t="s">
        <v>423</v>
      </c>
      <c r="F48" s="235"/>
      <c r="G48" s="250"/>
      <c r="H48" s="129" t="s">
        <v>419</v>
      </c>
      <c r="I48" s="252"/>
      <c r="J48" s="228"/>
      <c r="K48" s="228"/>
      <c r="L48" s="228"/>
      <c r="M48" s="228"/>
      <c r="N48" s="228"/>
      <c r="O48" s="254"/>
      <c r="P48" s="256" t="e">
        <v>#VALUE!</v>
      </c>
    </row>
    <row r="49" spans="1:16" s="84" customFormat="1" ht="23.25" customHeight="1">
      <c r="A49" s="168">
        <f>A47+1</f>
        <v>45959</v>
      </c>
      <c r="B49" s="258" t="s">
        <v>36</v>
      </c>
      <c r="C49" s="186" t="s">
        <v>340</v>
      </c>
      <c r="D49" s="260" t="s">
        <v>312</v>
      </c>
      <c r="E49" s="186" t="s">
        <v>318</v>
      </c>
      <c r="F49" s="260" t="s">
        <v>313</v>
      </c>
      <c r="G49" s="258" t="s">
        <v>5</v>
      </c>
      <c r="H49" s="220" t="s">
        <v>342</v>
      </c>
      <c r="I49" s="262" t="s">
        <v>307</v>
      </c>
      <c r="J49" s="257">
        <v>5.0999999999999996</v>
      </c>
      <c r="K49" s="257">
        <v>2.5</v>
      </c>
      <c r="L49" s="257">
        <v>2</v>
      </c>
      <c r="M49" s="257">
        <v>2.5</v>
      </c>
      <c r="N49" s="257"/>
      <c r="O49" s="242">
        <v>0.5</v>
      </c>
      <c r="P49" s="244">
        <f t="shared" ref="P49" si="16">J49*70+K49*77+L49*25+N49*60+O49*100+M49*45</f>
        <v>762</v>
      </c>
    </row>
    <row r="50" spans="1:16" s="89" customFormat="1" ht="17.45" customHeight="1">
      <c r="A50" s="165" t="s">
        <v>306</v>
      </c>
      <c r="B50" s="259"/>
      <c r="C50" s="187" t="s">
        <v>341</v>
      </c>
      <c r="D50" s="261"/>
      <c r="E50" s="187" t="s">
        <v>319</v>
      </c>
      <c r="F50" s="261"/>
      <c r="G50" s="258"/>
      <c r="H50" s="187" t="s">
        <v>343</v>
      </c>
      <c r="I50" s="263"/>
      <c r="J50" s="257"/>
      <c r="K50" s="257"/>
      <c r="L50" s="257"/>
      <c r="M50" s="257"/>
      <c r="N50" s="257"/>
      <c r="O50" s="243"/>
      <c r="P50" s="245" t="e">
        <v>#VALUE!</v>
      </c>
    </row>
    <row r="51" spans="1:16" s="84" customFormat="1" ht="23.25" customHeight="1">
      <c r="A51" s="120">
        <f>A49+1</f>
        <v>45960</v>
      </c>
      <c r="B51" s="246" t="s">
        <v>321</v>
      </c>
      <c r="C51" s="183" t="s">
        <v>338</v>
      </c>
      <c r="D51" s="248" t="s">
        <v>74</v>
      </c>
      <c r="E51" s="194" t="s">
        <v>314</v>
      </c>
      <c r="F51" s="248" t="s">
        <v>315</v>
      </c>
      <c r="G51" s="250" t="s">
        <v>29</v>
      </c>
      <c r="H51" s="188" t="s">
        <v>336</v>
      </c>
      <c r="I51" s="251" t="s">
        <v>311</v>
      </c>
      <c r="J51" s="228">
        <v>5.0999999999999996</v>
      </c>
      <c r="K51" s="228">
        <v>2.5</v>
      </c>
      <c r="L51" s="228">
        <v>2</v>
      </c>
      <c r="M51" s="228">
        <v>2.5</v>
      </c>
      <c r="N51" s="228"/>
      <c r="O51" s="253"/>
      <c r="P51" s="255">
        <f t="shared" ref="P51" si="17">J51*70+K51*77+L51*25+N51*60+O51*100+M51*45</f>
        <v>712</v>
      </c>
    </row>
    <row r="52" spans="1:16" s="89" customFormat="1" ht="17.45" customHeight="1">
      <c r="A52" s="122" t="s">
        <v>50</v>
      </c>
      <c r="B52" s="247"/>
      <c r="C52" s="198" t="s">
        <v>421</v>
      </c>
      <c r="D52" s="249"/>
      <c r="E52" s="198" t="s">
        <v>317</v>
      </c>
      <c r="F52" s="249"/>
      <c r="G52" s="250"/>
      <c r="H52" s="129" t="s">
        <v>420</v>
      </c>
      <c r="I52" s="252"/>
      <c r="J52" s="228"/>
      <c r="K52" s="228"/>
      <c r="L52" s="228"/>
      <c r="M52" s="228"/>
      <c r="N52" s="228"/>
      <c r="O52" s="254"/>
      <c r="P52" s="256" t="e">
        <v>#VALUE!</v>
      </c>
    </row>
    <row r="53" spans="1:16" s="84" customFormat="1" ht="23.25" customHeight="1">
      <c r="A53" s="121">
        <f>A51+1</f>
        <v>45961</v>
      </c>
      <c r="B53" s="348" t="s">
        <v>245</v>
      </c>
      <c r="C53" s="136" t="s">
        <v>253</v>
      </c>
      <c r="D53" s="234" t="s">
        <v>213</v>
      </c>
      <c r="E53" s="136" t="s">
        <v>239</v>
      </c>
      <c r="F53" s="234" t="s">
        <v>104</v>
      </c>
      <c r="G53" s="235" t="s">
        <v>29</v>
      </c>
      <c r="H53" s="136" t="s">
        <v>126</v>
      </c>
      <c r="I53" s="291" t="s">
        <v>31</v>
      </c>
      <c r="J53" s="240">
        <v>5</v>
      </c>
      <c r="K53" s="240">
        <v>2.2000000000000002</v>
      </c>
      <c r="L53" s="240">
        <v>2</v>
      </c>
      <c r="M53" s="240">
        <v>2.5</v>
      </c>
      <c r="N53" s="240">
        <v>1</v>
      </c>
      <c r="O53" s="383"/>
      <c r="P53" s="385">
        <f t="shared" ref="P53" si="18">J53*70+K53*77+L53*25+N53*60+O53*100+M53*45</f>
        <v>741.9</v>
      </c>
    </row>
    <row r="54" spans="1:16" s="89" customFormat="1" ht="17.45" customHeight="1" thickBot="1">
      <c r="A54" s="125" t="s">
        <v>58</v>
      </c>
      <c r="B54" s="372"/>
      <c r="C54" s="199" t="s">
        <v>303</v>
      </c>
      <c r="D54" s="373"/>
      <c r="E54" s="199" t="s">
        <v>425</v>
      </c>
      <c r="F54" s="373"/>
      <c r="G54" s="290"/>
      <c r="H54" s="142" t="s">
        <v>130</v>
      </c>
      <c r="I54" s="292"/>
      <c r="J54" s="298"/>
      <c r="K54" s="298"/>
      <c r="L54" s="298"/>
      <c r="M54" s="298"/>
      <c r="N54" s="298"/>
      <c r="O54" s="384"/>
      <c r="P54" s="386" t="e">
        <v>#VALUE!</v>
      </c>
    </row>
    <row r="55" spans="1:16" s="95" customFormat="1" ht="15.6" customHeight="1">
      <c r="A55" s="366" t="s">
        <v>172</v>
      </c>
      <c r="B55" s="367"/>
      <c r="C55" s="368" t="s">
        <v>173</v>
      </c>
      <c r="D55" s="368"/>
      <c r="E55" s="153" t="s">
        <v>174</v>
      </c>
      <c r="F55" s="369" t="s">
        <v>175</v>
      </c>
      <c r="G55" s="369"/>
      <c r="H55" s="153" t="s">
        <v>176</v>
      </c>
      <c r="I55" s="370" t="s">
        <v>177</v>
      </c>
      <c r="J55" s="370"/>
      <c r="K55" s="370"/>
      <c r="L55" s="370" t="s">
        <v>178</v>
      </c>
      <c r="M55" s="370"/>
      <c r="N55" s="370"/>
      <c r="O55" s="370" t="s">
        <v>179</v>
      </c>
      <c r="P55" s="371"/>
    </row>
    <row r="56" spans="1:16" s="96" customFormat="1" ht="15.6" customHeight="1">
      <c r="A56" s="360" t="s">
        <v>180</v>
      </c>
      <c r="B56" s="361"/>
      <c r="C56" s="362">
        <v>670</v>
      </c>
      <c r="D56" s="362" t="s">
        <v>181</v>
      </c>
      <c r="E56" s="154">
        <v>4.5</v>
      </c>
      <c r="F56" s="363">
        <v>2</v>
      </c>
      <c r="G56" s="363"/>
      <c r="H56" s="154">
        <v>1.5</v>
      </c>
      <c r="I56" s="364" t="s">
        <v>182</v>
      </c>
      <c r="J56" s="364"/>
      <c r="K56" s="364" t="s">
        <v>181</v>
      </c>
      <c r="L56" s="364" t="s">
        <v>182</v>
      </c>
      <c r="M56" s="364"/>
      <c r="N56" s="364"/>
      <c r="O56" s="364">
        <v>2</v>
      </c>
      <c r="P56" s="365"/>
    </row>
    <row r="57" spans="1:16" s="96" customFormat="1" ht="15.6" customHeight="1">
      <c r="A57" s="360" t="s">
        <v>183</v>
      </c>
      <c r="B57" s="361"/>
      <c r="C57" s="362">
        <v>770</v>
      </c>
      <c r="D57" s="362" t="s">
        <v>181</v>
      </c>
      <c r="E57" s="154">
        <v>5</v>
      </c>
      <c r="F57" s="363">
        <v>2</v>
      </c>
      <c r="G57" s="363"/>
      <c r="H57" s="154">
        <v>2</v>
      </c>
      <c r="I57" s="364" t="s">
        <v>182</v>
      </c>
      <c r="J57" s="364"/>
      <c r="K57" s="364" t="s">
        <v>181</v>
      </c>
      <c r="L57" s="364" t="s">
        <v>182</v>
      </c>
      <c r="M57" s="364"/>
      <c r="N57" s="364"/>
      <c r="O57" s="364">
        <v>2.5</v>
      </c>
      <c r="P57" s="365"/>
    </row>
    <row r="58" spans="1:16" s="96" customFormat="1" ht="15.6" customHeight="1" thickBot="1">
      <c r="A58" s="354" t="s">
        <v>184</v>
      </c>
      <c r="B58" s="355"/>
      <c r="C58" s="356">
        <v>860</v>
      </c>
      <c r="D58" s="356" t="s">
        <v>181</v>
      </c>
      <c r="E58" s="155">
        <v>5.5</v>
      </c>
      <c r="F58" s="357">
        <v>2.5</v>
      </c>
      <c r="G58" s="357"/>
      <c r="H58" s="155">
        <v>2</v>
      </c>
      <c r="I58" s="358" t="s">
        <v>182</v>
      </c>
      <c r="J58" s="358"/>
      <c r="K58" s="358" t="s">
        <v>181</v>
      </c>
      <c r="L58" s="358" t="s">
        <v>182</v>
      </c>
      <c r="M58" s="358"/>
      <c r="N58" s="358"/>
      <c r="O58" s="358">
        <v>2.5</v>
      </c>
      <c r="P58" s="359"/>
    </row>
    <row r="59" spans="1:16" s="42" customFormat="1" ht="15.6" customHeight="1">
      <c r="A59" s="44" t="s">
        <v>305</v>
      </c>
      <c r="B59" s="45"/>
      <c r="C59" s="156"/>
      <c r="D59" s="156"/>
      <c r="E59" s="156"/>
      <c r="F59" s="157"/>
      <c r="G59" s="157"/>
      <c r="H59" s="156"/>
      <c r="I59" s="46"/>
      <c r="J59" s="46"/>
      <c r="K59" s="46"/>
      <c r="L59" s="46"/>
      <c r="M59" s="46"/>
      <c r="N59" s="46"/>
      <c r="O59" s="46"/>
      <c r="P59" s="46"/>
    </row>
    <row r="60" spans="1:16" s="42" customFormat="1" ht="15.6" customHeight="1">
      <c r="A60" s="44" t="s">
        <v>422</v>
      </c>
      <c r="B60" s="130"/>
      <c r="C60" s="158"/>
      <c r="D60" s="158"/>
      <c r="E60" s="158"/>
      <c r="F60" s="158"/>
      <c r="G60" s="158"/>
      <c r="H60" s="158"/>
      <c r="I60" s="195"/>
      <c r="J60" s="190"/>
      <c r="K60" s="49"/>
      <c r="L60" s="49"/>
      <c r="M60" s="52"/>
      <c r="N60" s="49"/>
      <c r="O60" s="49"/>
      <c r="P60" s="51"/>
    </row>
    <row r="61" spans="1:16" ht="42" customHeight="1">
      <c r="A61" s="182"/>
    </row>
  </sheetData>
  <sheetProtection selectLockedCells="1" selectUnlockedCells="1"/>
  <mergeCells count="319">
    <mergeCell ref="J53:J54"/>
    <mergeCell ref="K53:K54"/>
    <mergeCell ref="L53:L54"/>
    <mergeCell ref="M53:M54"/>
    <mergeCell ref="N53:N54"/>
    <mergeCell ref="O53:O54"/>
    <mergeCell ref="P53:P54"/>
    <mergeCell ref="B33:B34"/>
    <mergeCell ref="D33:D34"/>
    <mergeCell ref="F33:F34"/>
    <mergeCell ref="G33:G34"/>
    <mergeCell ref="I33:I34"/>
    <mergeCell ref="J33:J34"/>
    <mergeCell ref="K33:K34"/>
    <mergeCell ref="L33:L34"/>
    <mergeCell ref="M33:M34"/>
    <mergeCell ref="N33:N34"/>
    <mergeCell ref="O33:O34"/>
    <mergeCell ref="P33:P34"/>
    <mergeCell ref="K47:K48"/>
    <mergeCell ref="L47:L48"/>
    <mergeCell ref="M47:M48"/>
    <mergeCell ref="N47:N48"/>
    <mergeCell ref="O47:O48"/>
    <mergeCell ref="B53:B54"/>
    <mergeCell ref="D53:D54"/>
    <mergeCell ref="F53:F54"/>
    <mergeCell ref="G53:G54"/>
    <mergeCell ref="I53:I54"/>
    <mergeCell ref="B41:I41"/>
    <mergeCell ref="B42:I42"/>
    <mergeCell ref="B21:I22"/>
    <mergeCell ref="B39:B40"/>
    <mergeCell ref="D39:D40"/>
    <mergeCell ref="F39:F40"/>
    <mergeCell ref="G39:G40"/>
    <mergeCell ref="I39:I40"/>
    <mergeCell ref="A56:B56"/>
    <mergeCell ref="C56:D56"/>
    <mergeCell ref="F56:G56"/>
    <mergeCell ref="I56:K56"/>
    <mergeCell ref="L56:N56"/>
    <mergeCell ref="O56:P56"/>
    <mergeCell ref="A55:B55"/>
    <mergeCell ref="C55:D55"/>
    <mergeCell ref="F55:G55"/>
    <mergeCell ref="I55:K55"/>
    <mergeCell ref="L55:N55"/>
    <mergeCell ref="O55:P55"/>
    <mergeCell ref="A58:B58"/>
    <mergeCell ref="C58:D58"/>
    <mergeCell ref="F58:G58"/>
    <mergeCell ref="I58:K58"/>
    <mergeCell ref="L58:N58"/>
    <mergeCell ref="O58:P58"/>
    <mergeCell ref="A57:B57"/>
    <mergeCell ref="C57:D57"/>
    <mergeCell ref="F57:G57"/>
    <mergeCell ref="I57:K57"/>
    <mergeCell ref="L57:N57"/>
    <mergeCell ref="O57:P57"/>
    <mergeCell ref="P47:P48"/>
    <mergeCell ref="B47:B48"/>
    <mergeCell ref="D47:D48"/>
    <mergeCell ref="F47:F48"/>
    <mergeCell ref="G47:G48"/>
    <mergeCell ref="I47:I48"/>
    <mergeCell ref="J47:J48"/>
    <mergeCell ref="M43:M44"/>
    <mergeCell ref="N43:N44"/>
    <mergeCell ref="O43:O44"/>
    <mergeCell ref="P43:P44"/>
    <mergeCell ref="N45:N46"/>
    <mergeCell ref="O45:O46"/>
    <mergeCell ref="P45:P46"/>
    <mergeCell ref="B45:B46"/>
    <mergeCell ref="D45:D46"/>
    <mergeCell ref="F45:F46"/>
    <mergeCell ref="G45:G46"/>
    <mergeCell ref="I45:I46"/>
    <mergeCell ref="J45:J46"/>
    <mergeCell ref="K45:K46"/>
    <mergeCell ref="L45:L46"/>
    <mergeCell ref="M45:M46"/>
    <mergeCell ref="N39:N40"/>
    <mergeCell ref="O39:O40"/>
    <mergeCell ref="P39:P40"/>
    <mergeCell ref="J39:J40"/>
    <mergeCell ref="K39:K40"/>
    <mergeCell ref="L39:L40"/>
    <mergeCell ref="M39:M40"/>
    <mergeCell ref="B43:B44"/>
    <mergeCell ref="D43:D44"/>
    <mergeCell ref="F43:F44"/>
    <mergeCell ref="G43:G44"/>
    <mergeCell ref="J43:J44"/>
    <mergeCell ref="K43:K44"/>
    <mergeCell ref="L43:L44"/>
    <mergeCell ref="P35:P36"/>
    <mergeCell ref="B37:B38"/>
    <mergeCell ref="D37:D38"/>
    <mergeCell ref="F37:F38"/>
    <mergeCell ref="G37:G38"/>
    <mergeCell ref="I37:I38"/>
    <mergeCell ref="J37:J38"/>
    <mergeCell ref="K37:K38"/>
    <mergeCell ref="L37:L38"/>
    <mergeCell ref="M37:M38"/>
    <mergeCell ref="J35:J36"/>
    <mergeCell ref="K35:K36"/>
    <mergeCell ref="L35:L36"/>
    <mergeCell ref="M35:M36"/>
    <mergeCell ref="N35:N36"/>
    <mergeCell ref="O35:O36"/>
    <mergeCell ref="B35:B36"/>
    <mergeCell ref="D35:D36"/>
    <mergeCell ref="F35:F36"/>
    <mergeCell ref="G35:G36"/>
    <mergeCell ref="I35:I36"/>
    <mergeCell ref="N37:N38"/>
    <mergeCell ref="O37:O38"/>
    <mergeCell ref="P37:P38"/>
    <mergeCell ref="K31:K32"/>
    <mergeCell ref="L31:L32"/>
    <mergeCell ref="M31:M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K29:K30"/>
    <mergeCell ref="L29:L30"/>
    <mergeCell ref="M29:M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K27:K28"/>
    <mergeCell ref="L27:L28"/>
    <mergeCell ref="M27:M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K25:K26"/>
    <mergeCell ref="L25:L26"/>
    <mergeCell ref="M25:M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K23:K24"/>
    <mergeCell ref="L23:L24"/>
    <mergeCell ref="M23:M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M17:M18"/>
    <mergeCell ref="N17:N18"/>
    <mergeCell ref="O17:O18"/>
    <mergeCell ref="P17:P18"/>
    <mergeCell ref="K21:K22"/>
    <mergeCell ref="L21:L22"/>
    <mergeCell ref="M21:M22"/>
    <mergeCell ref="N21:N22"/>
    <mergeCell ref="O21:O22"/>
    <mergeCell ref="P21:P22"/>
    <mergeCell ref="K19:K20"/>
    <mergeCell ref="L19:L20"/>
    <mergeCell ref="M19:M20"/>
    <mergeCell ref="N19:N20"/>
    <mergeCell ref="O19:O20"/>
    <mergeCell ref="P19:P20"/>
    <mergeCell ref="J21:J22"/>
    <mergeCell ref="F17:F18"/>
    <mergeCell ref="G17:G18"/>
    <mergeCell ref="I17:I18"/>
    <mergeCell ref="J17:J18"/>
    <mergeCell ref="K17:K18"/>
    <mergeCell ref="L17:L18"/>
    <mergeCell ref="J11:J12"/>
    <mergeCell ref="K11:K12"/>
    <mergeCell ref="L11:L12"/>
    <mergeCell ref="B13:I14"/>
    <mergeCell ref="B19:B20"/>
    <mergeCell ref="D19:D20"/>
    <mergeCell ref="F19:F20"/>
    <mergeCell ref="G19:G20"/>
    <mergeCell ref="B15:B16"/>
    <mergeCell ref="D15:D16"/>
    <mergeCell ref="B17:B18"/>
    <mergeCell ref="D17:D18"/>
    <mergeCell ref="J19:J20"/>
    <mergeCell ref="N9:N10"/>
    <mergeCell ref="O9:O10"/>
    <mergeCell ref="P9:P10"/>
    <mergeCell ref="B11:B12"/>
    <mergeCell ref="D11:D12"/>
    <mergeCell ref="F11:F12"/>
    <mergeCell ref="G11:G12"/>
    <mergeCell ref="I11:I12"/>
    <mergeCell ref="P11:P12"/>
    <mergeCell ref="M11:M12"/>
    <mergeCell ref="N11:N12"/>
    <mergeCell ref="O11:O12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B5:B6"/>
    <mergeCell ref="D5:D6"/>
    <mergeCell ref="F5:F6"/>
    <mergeCell ref="G5:G6"/>
    <mergeCell ref="I5:I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L5:L6"/>
    <mergeCell ref="M5:M6"/>
    <mergeCell ref="N5:N6"/>
    <mergeCell ref="O5:O6"/>
    <mergeCell ref="N7:N8"/>
    <mergeCell ref="O7:O8"/>
    <mergeCell ref="P7:P8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O49:O50"/>
    <mergeCell ref="P49:P50"/>
    <mergeCell ref="B51:B52"/>
    <mergeCell ref="D51:D52"/>
    <mergeCell ref="F51:F52"/>
    <mergeCell ref="G51:G52"/>
    <mergeCell ref="I51:I52"/>
    <mergeCell ref="J51:J52"/>
    <mergeCell ref="K51:K52"/>
    <mergeCell ref="L51:L52"/>
    <mergeCell ref="M51:M52"/>
    <mergeCell ref="N51:N52"/>
    <mergeCell ref="O51:O52"/>
    <mergeCell ref="P51:P52"/>
    <mergeCell ref="N49:N50"/>
    <mergeCell ref="B49:B50"/>
    <mergeCell ref="D49:D50"/>
    <mergeCell ref="F49:F50"/>
    <mergeCell ref="G49:G50"/>
    <mergeCell ref="I49:I50"/>
    <mergeCell ref="J49:J50"/>
    <mergeCell ref="K49:K50"/>
    <mergeCell ref="L49:L50"/>
    <mergeCell ref="M49:M50"/>
    <mergeCell ref="P15:P16"/>
    <mergeCell ref="J13:J14"/>
    <mergeCell ref="K13:K14"/>
    <mergeCell ref="L13:L14"/>
    <mergeCell ref="M13:M14"/>
    <mergeCell ref="N13:N14"/>
    <mergeCell ref="O13:O14"/>
    <mergeCell ref="P13:P14"/>
    <mergeCell ref="F15:F16"/>
    <mergeCell ref="G15:G16"/>
    <mergeCell ref="I15:I16"/>
    <mergeCell ref="J15:J16"/>
    <mergeCell ref="K15:K16"/>
    <mergeCell ref="L15:L16"/>
    <mergeCell ref="M15:M16"/>
    <mergeCell ref="N15:N16"/>
    <mergeCell ref="O15:O16"/>
  </mergeCells>
  <phoneticPr fontId="3" type="noConversion"/>
  <printOptions horizontalCentered="1" verticalCentered="1"/>
  <pageMargins left="0" right="0" top="0" bottom="0" header="0" footer="0"/>
  <pageSetup paperSize="8" scale="11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7"/>
  <sheetViews>
    <sheetView view="pageBreakPreview" topLeftCell="A19" zoomScaleNormal="100" zoomScaleSheetLayoutView="100" workbookViewId="0">
      <selection activeCell="D71" sqref="D71"/>
    </sheetView>
  </sheetViews>
  <sheetFormatPr defaultColWidth="8.875" defaultRowHeight="21" customHeight="1"/>
  <cols>
    <col min="1" max="1" width="7.75" style="75" customWidth="1"/>
    <col min="2" max="2" width="9.125" style="76" customWidth="1"/>
    <col min="3" max="3" width="16.75" style="132" customWidth="1"/>
    <col min="4" max="4" width="3.875" style="132" customWidth="1"/>
    <col min="5" max="5" width="16.75" style="132" customWidth="1"/>
    <col min="6" max="6" width="3.875" style="132" customWidth="1"/>
    <col min="7" max="7" width="10.75" style="132" customWidth="1"/>
    <col min="8" max="8" width="16.75" style="132" customWidth="1"/>
    <col min="9" max="9" width="5.75" style="82" customWidth="1"/>
    <col min="10" max="15" width="3.75" style="11" customWidth="1"/>
    <col min="16" max="16" width="6.5" style="81" customWidth="1"/>
    <col min="17" max="16384" width="8.875" style="15"/>
  </cols>
  <sheetData>
    <row r="1" spans="1:19" s="1" customFormat="1" ht="27" customHeight="1" thickBot="1">
      <c r="A1" s="264" t="s">
        <v>365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9" s="9" customFormat="1" ht="23.45" customHeight="1" thickBot="1">
      <c r="A2" s="2" t="s">
        <v>1</v>
      </c>
      <c r="B2" s="3" t="s">
        <v>2</v>
      </c>
      <c r="C2" s="265" t="s">
        <v>3</v>
      </c>
      <c r="D2" s="266"/>
      <c r="E2" s="265" t="s">
        <v>4</v>
      </c>
      <c r="F2" s="267"/>
      <c r="G2" s="4" t="s">
        <v>5</v>
      </c>
      <c r="H2" s="5" t="s">
        <v>6</v>
      </c>
      <c r="I2" s="6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8" t="s">
        <v>14</v>
      </c>
    </row>
    <row r="3" spans="1:19" s="11" customFormat="1" ht="17.45" hidden="1" customHeight="1">
      <c r="A3" s="160">
        <v>45201</v>
      </c>
      <c r="B3" s="268" t="s">
        <v>15</v>
      </c>
      <c r="C3" s="177" t="s">
        <v>225</v>
      </c>
      <c r="D3" s="270" t="s">
        <v>213</v>
      </c>
      <c r="E3" s="143" t="s">
        <v>254</v>
      </c>
      <c r="F3" s="270" t="s">
        <v>19</v>
      </c>
      <c r="G3" s="271" t="s">
        <v>142</v>
      </c>
      <c r="H3" s="143" t="s">
        <v>275</v>
      </c>
      <c r="I3" s="324"/>
      <c r="J3" s="274">
        <v>5.5</v>
      </c>
      <c r="K3" s="229">
        <v>2</v>
      </c>
      <c r="L3" s="229">
        <v>2</v>
      </c>
      <c r="M3" s="229">
        <v>2</v>
      </c>
      <c r="N3" s="229"/>
      <c r="O3" s="231"/>
      <c r="P3" s="233">
        <f>J3*70+K3*77+L3*25+N3*60+O3*100+M3*45</f>
        <v>679</v>
      </c>
    </row>
    <row r="4" spans="1:19" s="123" customFormat="1" ht="17.45" hidden="1" customHeight="1">
      <c r="A4" s="135" t="s">
        <v>22</v>
      </c>
      <c r="B4" s="269"/>
      <c r="C4" s="148" t="s">
        <v>226</v>
      </c>
      <c r="D4" s="234"/>
      <c r="E4" s="129" t="s">
        <v>255</v>
      </c>
      <c r="F4" s="235"/>
      <c r="G4" s="250"/>
      <c r="H4" s="129" t="s">
        <v>276</v>
      </c>
      <c r="I4" s="325"/>
      <c r="J4" s="239"/>
      <c r="K4" s="230"/>
      <c r="L4" s="230"/>
      <c r="M4" s="230"/>
      <c r="N4" s="230"/>
      <c r="O4" s="232"/>
      <c r="P4" s="226" t="e">
        <v>#VALUE!</v>
      </c>
    </row>
    <row r="5" spans="1:19" s="11" customFormat="1" ht="17.45" hidden="1" customHeight="1">
      <c r="A5" s="151">
        <v>45566</v>
      </c>
      <c r="B5" s="392" t="s">
        <v>26</v>
      </c>
      <c r="C5" s="128" t="s">
        <v>228</v>
      </c>
      <c r="D5" s="276" t="s">
        <v>17</v>
      </c>
      <c r="E5" s="136" t="s">
        <v>277</v>
      </c>
      <c r="F5" s="276" t="s">
        <v>67</v>
      </c>
      <c r="G5" s="235" t="s">
        <v>29</v>
      </c>
      <c r="H5" s="136" t="s">
        <v>279</v>
      </c>
      <c r="I5" s="291" t="s">
        <v>31</v>
      </c>
      <c r="J5" s="239">
        <v>5</v>
      </c>
      <c r="K5" s="230">
        <v>2.5</v>
      </c>
      <c r="L5" s="230">
        <v>1.8</v>
      </c>
      <c r="M5" s="230">
        <v>2</v>
      </c>
      <c r="N5" s="230">
        <v>1</v>
      </c>
      <c r="O5" s="282"/>
      <c r="P5" s="225">
        <f t="shared" ref="P5" si="0">J5*70+K5*77+L5*25+N5*60+O5*100+M5*45</f>
        <v>737.5</v>
      </c>
    </row>
    <row r="6" spans="1:19" s="123" customFormat="1" ht="17.45" hidden="1" customHeight="1">
      <c r="A6" s="135" t="s">
        <v>32</v>
      </c>
      <c r="B6" s="393"/>
      <c r="C6" s="137" t="s">
        <v>229</v>
      </c>
      <c r="D6" s="234"/>
      <c r="E6" s="129" t="s">
        <v>282</v>
      </c>
      <c r="F6" s="235"/>
      <c r="G6" s="250"/>
      <c r="H6" s="129" t="s">
        <v>280</v>
      </c>
      <c r="I6" s="252"/>
      <c r="J6" s="239"/>
      <c r="K6" s="230"/>
      <c r="L6" s="230"/>
      <c r="M6" s="230"/>
      <c r="N6" s="230"/>
      <c r="O6" s="232"/>
      <c r="P6" s="226" t="e">
        <v>#VALUE!</v>
      </c>
    </row>
    <row r="7" spans="1:19" s="11" customFormat="1" ht="17.45" customHeight="1">
      <c r="A7" s="162">
        <v>45931</v>
      </c>
      <c r="B7" s="277" t="s">
        <v>36</v>
      </c>
      <c r="C7" s="163" t="s">
        <v>273</v>
      </c>
      <c r="D7" s="278" t="s">
        <v>74</v>
      </c>
      <c r="E7" s="164" t="s">
        <v>237</v>
      </c>
      <c r="F7" s="278" t="s">
        <v>17</v>
      </c>
      <c r="G7" s="258" t="s">
        <v>75</v>
      </c>
      <c r="H7" s="163" t="s">
        <v>291</v>
      </c>
      <c r="I7" s="262" t="s">
        <v>41</v>
      </c>
      <c r="J7" s="279">
        <v>5</v>
      </c>
      <c r="K7" s="281">
        <v>2.5</v>
      </c>
      <c r="L7" s="281">
        <v>2</v>
      </c>
      <c r="M7" s="281">
        <v>2</v>
      </c>
      <c r="N7" s="281"/>
      <c r="O7" s="283">
        <v>0.5</v>
      </c>
      <c r="P7" s="284">
        <f t="shared" ref="P7" si="1">J7*70+K7*77+L7*25+N7*60+O7*100+M7*45</f>
        <v>732.5</v>
      </c>
    </row>
    <row r="8" spans="1:19" s="123" customFormat="1" ht="17.45" customHeight="1">
      <c r="A8" s="165" t="s">
        <v>42</v>
      </c>
      <c r="B8" s="259"/>
      <c r="C8" s="166" t="s">
        <v>278</v>
      </c>
      <c r="D8" s="277"/>
      <c r="E8" s="167" t="s">
        <v>281</v>
      </c>
      <c r="F8" s="277"/>
      <c r="G8" s="258"/>
      <c r="H8" s="167" t="s">
        <v>299</v>
      </c>
      <c r="I8" s="263"/>
      <c r="J8" s="280"/>
      <c r="K8" s="257"/>
      <c r="L8" s="257"/>
      <c r="M8" s="257"/>
      <c r="N8" s="257"/>
      <c r="O8" s="281"/>
      <c r="P8" s="285" t="e">
        <v>#VALUE!</v>
      </c>
    </row>
    <row r="9" spans="1:19" ht="17.45" customHeight="1">
      <c r="A9" s="134">
        <f>A7+1</f>
        <v>45932</v>
      </c>
      <c r="B9" s="275" t="s">
        <v>270</v>
      </c>
      <c r="C9" s="212" t="s">
        <v>377</v>
      </c>
      <c r="D9" s="288" t="s">
        <v>81</v>
      </c>
      <c r="E9" s="209" t="s">
        <v>224</v>
      </c>
      <c r="F9" s="288" t="s">
        <v>214</v>
      </c>
      <c r="G9" s="334" t="s">
        <v>29</v>
      </c>
      <c r="H9" s="128" t="s">
        <v>243</v>
      </c>
      <c r="I9" s="251"/>
      <c r="J9" s="239">
        <v>5</v>
      </c>
      <c r="K9" s="230">
        <v>2.2000000000000002</v>
      </c>
      <c r="L9" s="230">
        <v>2.1</v>
      </c>
      <c r="M9" s="230">
        <v>2.2000000000000002</v>
      </c>
      <c r="N9" s="230"/>
      <c r="O9" s="282"/>
      <c r="P9" s="225">
        <f t="shared" ref="P9" si="2">J9*70+K9*77+L9*25+N9*60+O9*100+M9*45</f>
        <v>670.9</v>
      </c>
    </row>
    <row r="10" spans="1:19" s="124" customFormat="1" ht="17.45" customHeight="1">
      <c r="A10" s="135" t="s">
        <v>50</v>
      </c>
      <c r="B10" s="269"/>
      <c r="C10" s="210" t="s">
        <v>378</v>
      </c>
      <c r="D10" s="296"/>
      <c r="E10" s="217" t="s">
        <v>302</v>
      </c>
      <c r="F10" s="296"/>
      <c r="G10" s="334"/>
      <c r="H10" s="129" t="s">
        <v>247</v>
      </c>
      <c r="I10" s="252"/>
      <c r="J10" s="239"/>
      <c r="K10" s="230"/>
      <c r="L10" s="230"/>
      <c r="M10" s="230"/>
      <c r="N10" s="230"/>
      <c r="O10" s="232"/>
      <c r="P10" s="226" t="e">
        <v>#VALUE!</v>
      </c>
    </row>
    <row r="11" spans="1:19" ht="17.45" customHeight="1">
      <c r="A11" s="151">
        <f>A9+1</f>
        <v>45933</v>
      </c>
      <c r="B11" s="286" t="s">
        <v>54</v>
      </c>
      <c r="C11" s="212" t="s">
        <v>248</v>
      </c>
      <c r="D11" s="333" t="s">
        <v>17</v>
      </c>
      <c r="E11" s="209" t="s">
        <v>398</v>
      </c>
      <c r="F11" s="333" t="s">
        <v>213</v>
      </c>
      <c r="G11" s="296" t="s">
        <v>29</v>
      </c>
      <c r="H11" s="136" t="s">
        <v>134</v>
      </c>
      <c r="I11" s="291" t="s">
        <v>31</v>
      </c>
      <c r="J11" s="238">
        <v>5.0999999999999996</v>
      </c>
      <c r="K11" s="232">
        <v>2.2000000000000002</v>
      </c>
      <c r="L11" s="232">
        <v>2.2999999999999998</v>
      </c>
      <c r="M11" s="232">
        <v>2</v>
      </c>
      <c r="N11" s="232">
        <v>1</v>
      </c>
      <c r="O11" s="282"/>
      <c r="P11" s="225">
        <f t="shared" ref="P11" si="3">J11*70+K11*77+L11*25+N11*60+O11*100+M11*45</f>
        <v>733.9</v>
      </c>
      <c r="S11" s="128"/>
    </row>
    <row r="12" spans="1:19" s="124" customFormat="1" ht="17.45" customHeight="1" thickBot="1">
      <c r="A12" s="161" t="s">
        <v>58</v>
      </c>
      <c r="B12" s="328"/>
      <c r="C12" s="217" t="s">
        <v>249</v>
      </c>
      <c r="D12" s="333"/>
      <c r="E12" s="217" t="s">
        <v>379</v>
      </c>
      <c r="F12" s="333"/>
      <c r="G12" s="288"/>
      <c r="H12" s="137" t="s">
        <v>361</v>
      </c>
      <c r="I12" s="291"/>
      <c r="J12" s="329"/>
      <c r="K12" s="282"/>
      <c r="L12" s="282"/>
      <c r="M12" s="282"/>
      <c r="N12" s="282"/>
      <c r="O12" s="241"/>
      <c r="P12" s="394" t="e">
        <v>#VALUE!</v>
      </c>
      <c r="S12" s="142"/>
    </row>
    <row r="13" spans="1:19" ht="17.45" customHeight="1">
      <c r="A13" s="224">
        <f>A11+3</f>
        <v>45936</v>
      </c>
      <c r="B13" s="374" t="s">
        <v>360</v>
      </c>
      <c r="C13" s="375"/>
      <c r="D13" s="375"/>
      <c r="E13" s="375"/>
      <c r="F13" s="375"/>
      <c r="G13" s="375"/>
      <c r="H13" s="375"/>
      <c r="I13" s="376"/>
      <c r="J13" s="228"/>
      <c r="K13" s="230"/>
      <c r="L13" s="230"/>
      <c r="M13" s="230"/>
      <c r="N13" s="230"/>
      <c r="O13" s="282"/>
      <c r="P13" s="391">
        <f>J13*70+K13*77+L13*25+N13*60+O13*100+M13*45</f>
        <v>0</v>
      </c>
    </row>
    <row r="14" spans="1:19" s="25" customFormat="1" ht="17.45" customHeight="1">
      <c r="A14" s="179" t="s">
        <v>22</v>
      </c>
      <c r="B14" s="305"/>
      <c r="C14" s="306"/>
      <c r="D14" s="306"/>
      <c r="E14" s="306"/>
      <c r="F14" s="306"/>
      <c r="G14" s="306"/>
      <c r="H14" s="306"/>
      <c r="I14" s="307"/>
      <c r="J14" s="228"/>
      <c r="K14" s="230"/>
      <c r="L14" s="230"/>
      <c r="M14" s="230"/>
      <c r="N14" s="230"/>
      <c r="O14" s="232"/>
      <c r="P14" s="391" t="e">
        <v>#VALUE!</v>
      </c>
    </row>
    <row r="15" spans="1:19" s="11" customFormat="1" ht="17.45" customHeight="1">
      <c r="A15" s="150">
        <f>A13+1</f>
        <v>45937</v>
      </c>
      <c r="B15" s="275" t="s">
        <v>269</v>
      </c>
      <c r="C15" s="128" t="s">
        <v>370</v>
      </c>
      <c r="D15" s="276" t="s">
        <v>17</v>
      </c>
      <c r="E15" s="209" t="s">
        <v>89</v>
      </c>
      <c r="F15" s="234" t="s">
        <v>38</v>
      </c>
      <c r="G15" s="276" t="s">
        <v>29</v>
      </c>
      <c r="H15" s="139" t="s">
        <v>83</v>
      </c>
      <c r="I15" s="236" t="s">
        <v>322</v>
      </c>
      <c r="J15" s="238">
        <v>5</v>
      </c>
      <c r="K15" s="240">
        <v>2.5</v>
      </c>
      <c r="L15" s="232">
        <v>2</v>
      </c>
      <c r="M15" s="232">
        <v>3</v>
      </c>
      <c r="N15" s="232">
        <v>1</v>
      </c>
      <c r="O15" s="241"/>
      <c r="P15" s="225">
        <f t="shared" ref="P15" si="4">J15*70+K15*77+L15*25+N15*60+O15*100+M15*45</f>
        <v>787.5</v>
      </c>
    </row>
    <row r="16" spans="1:19" s="11" customFormat="1" ht="17.45" customHeight="1">
      <c r="A16" s="138" t="s">
        <v>32</v>
      </c>
      <c r="B16" s="269"/>
      <c r="C16" s="129" t="s">
        <v>371</v>
      </c>
      <c r="D16" s="235"/>
      <c r="E16" s="210" t="s">
        <v>395</v>
      </c>
      <c r="F16" s="235"/>
      <c r="G16" s="235"/>
      <c r="H16" s="141" t="s">
        <v>426</v>
      </c>
      <c r="I16" s="237"/>
      <c r="J16" s="239"/>
      <c r="K16" s="228"/>
      <c r="L16" s="230"/>
      <c r="M16" s="230"/>
      <c r="N16" s="230"/>
      <c r="O16" s="232"/>
      <c r="P16" s="226" t="e">
        <v>#VALUE!</v>
      </c>
    </row>
    <row r="17" spans="1:16" s="29" customFormat="1" ht="17.45" customHeight="1">
      <c r="A17" s="168">
        <f>A15+1</f>
        <v>45938</v>
      </c>
      <c r="B17" s="277" t="s">
        <v>36</v>
      </c>
      <c r="C17" s="164" t="s">
        <v>344</v>
      </c>
      <c r="D17" s="299" t="s">
        <v>19</v>
      </c>
      <c r="E17" s="163" t="s">
        <v>368</v>
      </c>
      <c r="F17" s="299" t="s">
        <v>74</v>
      </c>
      <c r="G17" s="277" t="s">
        <v>75</v>
      </c>
      <c r="H17" s="164" t="s">
        <v>68</v>
      </c>
      <c r="I17" s="300" t="s">
        <v>41</v>
      </c>
      <c r="J17" s="279">
        <v>5</v>
      </c>
      <c r="K17" s="281">
        <v>2</v>
      </c>
      <c r="L17" s="281">
        <v>2</v>
      </c>
      <c r="M17" s="281">
        <v>2.5</v>
      </c>
      <c r="N17" s="281"/>
      <c r="O17" s="313">
        <v>0.5</v>
      </c>
      <c r="P17" s="284">
        <f t="shared" ref="P17:P41" si="5">J17*70+K17*77+L17*25+N17*60+O17*100+M17*45</f>
        <v>716.5</v>
      </c>
    </row>
    <row r="18" spans="1:16" s="126" customFormat="1" ht="17.45" customHeight="1">
      <c r="A18" s="165" t="s">
        <v>42</v>
      </c>
      <c r="B18" s="259"/>
      <c r="C18" s="167" t="s">
        <v>345</v>
      </c>
      <c r="D18" s="277"/>
      <c r="E18" s="167" t="s">
        <v>369</v>
      </c>
      <c r="F18" s="277"/>
      <c r="G18" s="258"/>
      <c r="H18" s="167" t="s">
        <v>407</v>
      </c>
      <c r="I18" s="263"/>
      <c r="J18" s="280"/>
      <c r="K18" s="257"/>
      <c r="L18" s="257"/>
      <c r="M18" s="257"/>
      <c r="N18" s="257"/>
      <c r="O18" s="281"/>
      <c r="P18" s="285" t="e">
        <v>#VALUE!</v>
      </c>
    </row>
    <row r="19" spans="1:16" s="29" customFormat="1" ht="17.45" customHeight="1">
      <c r="A19" s="134">
        <f>A17+1</f>
        <v>45939</v>
      </c>
      <c r="B19" s="308" t="s">
        <v>245</v>
      </c>
      <c r="C19" s="128" t="s">
        <v>230</v>
      </c>
      <c r="D19" s="288" t="s">
        <v>19</v>
      </c>
      <c r="E19" s="212" t="s">
        <v>380</v>
      </c>
      <c r="F19" s="288" t="s">
        <v>19</v>
      </c>
      <c r="G19" s="395" t="s">
        <v>90</v>
      </c>
      <c r="H19" s="128" t="s">
        <v>366</v>
      </c>
      <c r="I19" s="196"/>
      <c r="J19" s="312">
        <v>4.9000000000000004</v>
      </c>
      <c r="K19" s="312">
        <v>2.2999999999999998</v>
      </c>
      <c r="L19" s="312">
        <v>2</v>
      </c>
      <c r="M19" s="312">
        <v>2.5</v>
      </c>
      <c r="N19" s="312"/>
      <c r="O19" s="318"/>
      <c r="P19" s="320">
        <f t="shared" ref="P19" si="6">J19*70+K19*77+L19*25+N19*60+O19*100+M19*45</f>
        <v>682.6</v>
      </c>
    </row>
    <row r="20" spans="1:16" s="126" customFormat="1" ht="17.45" customHeight="1">
      <c r="A20" s="135" t="s">
        <v>50</v>
      </c>
      <c r="B20" s="309"/>
      <c r="C20" s="129" t="s">
        <v>428</v>
      </c>
      <c r="D20" s="296"/>
      <c r="E20" s="214" t="s">
        <v>427</v>
      </c>
      <c r="F20" s="296"/>
      <c r="G20" s="396"/>
      <c r="H20" s="129" t="s">
        <v>367</v>
      </c>
      <c r="I20" s="197"/>
      <c r="J20" s="312"/>
      <c r="K20" s="312"/>
      <c r="L20" s="312"/>
      <c r="M20" s="312"/>
      <c r="N20" s="312"/>
      <c r="O20" s="319"/>
      <c r="P20" s="320" t="e">
        <v>#VALUE!</v>
      </c>
    </row>
    <row r="21" spans="1:16" s="84" customFormat="1" ht="17.45" customHeight="1">
      <c r="A21" s="151">
        <f>A19+1</f>
        <v>45940</v>
      </c>
      <c r="B21" s="377" t="s">
        <v>359</v>
      </c>
      <c r="C21" s="378"/>
      <c r="D21" s="378"/>
      <c r="E21" s="378"/>
      <c r="F21" s="378"/>
      <c r="G21" s="378"/>
      <c r="H21" s="378"/>
      <c r="I21" s="379"/>
      <c r="J21" s="240"/>
      <c r="K21" s="240"/>
      <c r="L21" s="240"/>
      <c r="M21" s="240"/>
      <c r="N21" s="240"/>
      <c r="O21" s="314"/>
      <c r="P21" s="316">
        <f t="shared" ref="P21:P49" si="7">J21*70+K21*77+L21*25+N21*60+O21*100+M21*45</f>
        <v>0</v>
      </c>
    </row>
    <row r="22" spans="1:16" s="89" customFormat="1" ht="17.45" customHeight="1" thickBot="1">
      <c r="A22" s="152" t="s">
        <v>58</v>
      </c>
      <c r="B22" s="380"/>
      <c r="C22" s="381"/>
      <c r="D22" s="381"/>
      <c r="E22" s="381"/>
      <c r="F22" s="381"/>
      <c r="G22" s="381"/>
      <c r="H22" s="381"/>
      <c r="I22" s="382"/>
      <c r="J22" s="298"/>
      <c r="K22" s="298"/>
      <c r="L22" s="298"/>
      <c r="M22" s="298"/>
      <c r="N22" s="298"/>
      <c r="O22" s="315"/>
      <c r="P22" s="317" t="e">
        <v>#VALUE!</v>
      </c>
    </row>
    <row r="23" spans="1:16" s="84" customFormat="1" ht="17.45" customHeight="1">
      <c r="A23" s="151">
        <f>A21+3</f>
        <v>45943</v>
      </c>
      <c r="B23" s="286" t="s">
        <v>251</v>
      </c>
      <c r="C23" s="136" t="s">
        <v>231</v>
      </c>
      <c r="D23" s="270" t="s">
        <v>215</v>
      </c>
      <c r="E23" s="143" t="s">
        <v>97</v>
      </c>
      <c r="F23" s="270" t="s">
        <v>19</v>
      </c>
      <c r="G23" s="271" t="s">
        <v>142</v>
      </c>
      <c r="H23" s="143" t="s">
        <v>238</v>
      </c>
      <c r="I23" s="324"/>
      <c r="J23" s="227">
        <v>5.0999999999999996</v>
      </c>
      <c r="K23" s="227">
        <v>2.5</v>
      </c>
      <c r="L23" s="227">
        <v>2</v>
      </c>
      <c r="M23" s="227">
        <v>2</v>
      </c>
      <c r="N23" s="227"/>
      <c r="O23" s="321"/>
      <c r="P23" s="322">
        <f t="shared" ref="P23" si="8">J23*70+K23*77+L23*25+N23*60+O23*100+M23*45</f>
        <v>689.5</v>
      </c>
    </row>
    <row r="24" spans="1:16" s="89" customFormat="1" ht="17.45" customHeight="1">
      <c r="A24" s="135" t="s">
        <v>22</v>
      </c>
      <c r="B24" s="269"/>
      <c r="C24" s="146" t="s">
        <v>301</v>
      </c>
      <c r="D24" s="235"/>
      <c r="E24" s="129" t="s">
        <v>100</v>
      </c>
      <c r="F24" s="235"/>
      <c r="G24" s="250"/>
      <c r="H24" s="144" t="s">
        <v>349</v>
      </c>
      <c r="I24" s="325"/>
      <c r="J24" s="228"/>
      <c r="K24" s="228"/>
      <c r="L24" s="228"/>
      <c r="M24" s="228"/>
      <c r="N24" s="228"/>
      <c r="O24" s="240"/>
      <c r="P24" s="323" t="e">
        <v>#VALUE!</v>
      </c>
    </row>
    <row r="25" spans="1:16" s="84" customFormat="1" ht="17.45" customHeight="1">
      <c r="A25" s="134">
        <f>A23+1</f>
        <v>45944</v>
      </c>
      <c r="B25" s="275" t="s">
        <v>102</v>
      </c>
      <c r="C25" s="128" t="s">
        <v>232</v>
      </c>
      <c r="D25" s="276" t="s">
        <v>17</v>
      </c>
      <c r="E25" s="136" t="s">
        <v>211</v>
      </c>
      <c r="F25" s="234" t="s">
        <v>19</v>
      </c>
      <c r="G25" s="235" t="s">
        <v>29</v>
      </c>
      <c r="H25" s="212" t="s">
        <v>156</v>
      </c>
      <c r="I25" s="291" t="s">
        <v>31</v>
      </c>
      <c r="J25" s="228">
        <v>5</v>
      </c>
      <c r="K25" s="228">
        <v>2.5</v>
      </c>
      <c r="L25" s="228">
        <v>2</v>
      </c>
      <c r="M25" s="228">
        <v>2</v>
      </c>
      <c r="N25" s="228">
        <v>1</v>
      </c>
      <c r="O25" s="326"/>
      <c r="P25" s="316">
        <f t="shared" ref="P25" si="9">J25*70+K25*77+L25*25+N25*60+O25*100+M25*45</f>
        <v>742.5</v>
      </c>
    </row>
    <row r="26" spans="1:16" s="89" customFormat="1" ht="17.45" customHeight="1">
      <c r="A26" s="135" t="s">
        <v>32</v>
      </c>
      <c r="B26" s="269"/>
      <c r="C26" s="129" t="s">
        <v>372</v>
      </c>
      <c r="D26" s="235"/>
      <c r="E26" s="140" t="s">
        <v>403</v>
      </c>
      <c r="F26" s="235"/>
      <c r="G26" s="250"/>
      <c r="H26" s="210" t="s">
        <v>413</v>
      </c>
      <c r="I26" s="252"/>
      <c r="J26" s="228"/>
      <c r="K26" s="228"/>
      <c r="L26" s="228"/>
      <c r="M26" s="228"/>
      <c r="N26" s="228"/>
      <c r="O26" s="240"/>
      <c r="P26" s="323" t="e">
        <v>#VALUE!</v>
      </c>
    </row>
    <row r="27" spans="1:16" s="29" customFormat="1" ht="17.45" customHeight="1">
      <c r="A27" s="168">
        <f>A25+1</f>
        <v>45945</v>
      </c>
      <c r="B27" s="258" t="s">
        <v>36</v>
      </c>
      <c r="C27" s="170" t="s">
        <v>259</v>
      </c>
      <c r="D27" s="278" t="s">
        <v>74</v>
      </c>
      <c r="E27" s="170" t="s">
        <v>373</v>
      </c>
      <c r="F27" s="278" t="s">
        <v>17</v>
      </c>
      <c r="G27" s="258" t="s">
        <v>20</v>
      </c>
      <c r="H27" s="163" t="s">
        <v>267</v>
      </c>
      <c r="I27" s="300" t="s">
        <v>41</v>
      </c>
      <c r="J27" s="280">
        <v>5</v>
      </c>
      <c r="K27" s="257">
        <v>2</v>
      </c>
      <c r="L27" s="257">
        <v>2</v>
      </c>
      <c r="M27" s="257">
        <v>2</v>
      </c>
      <c r="N27" s="257"/>
      <c r="O27" s="283">
        <v>0.5</v>
      </c>
      <c r="P27" s="285">
        <f t="shared" ref="P27" si="10">J27*70+K27*77+L27*25+N27*60+O27*100+M27*45</f>
        <v>694</v>
      </c>
    </row>
    <row r="28" spans="1:16" s="126" customFormat="1" ht="17.45" customHeight="1">
      <c r="A28" s="165" t="s">
        <v>42</v>
      </c>
      <c r="B28" s="259"/>
      <c r="C28" s="171" t="s">
        <v>283</v>
      </c>
      <c r="D28" s="277"/>
      <c r="E28" s="171" t="s">
        <v>227</v>
      </c>
      <c r="F28" s="277"/>
      <c r="G28" s="258"/>
      <c r="H28" s="167" t="s">
        <v>268</v>
      </c>
      <c r="I28" s="263"/>
      <c r="J28" s="280"/>
      <c r="K28" s="257"/>
      <c r="L28" s="257"/>
      <c r="M28" s="257"/>
      <c r="N28" s="257"/>
      <c r="O28" s="281"/>
      <c r="P28" s="285" t="e">
        <v>#VALUE!</v>
      </c>
    </row>
    <row r="29" spans="1:16" s="84" customFormat="1" ht="17.45" customHeight="1">
      <c r="A29" s="151">
        <f>A27+1</f>
        <v>45946</v>
      </c>
      <c r="B29" s="296" t="s">
        <v>252</v>
      </c>
      <c r="C29" s="212" t="s">
        <v>148</v>
      </c>
      <c r="D29" s="288" t="s">
        <v>81</v>
      </c>
      <c r="E29" s="212" t="s">
        <v>118</v>
      </c>
      <c r="F29" s="333" t="s">
        <v>74</v>
      </c>
      <c r="G29" s="296" t="s">
        <v>29</v>
      </c>
      <c r="H29" s="212" t="s">
        <v>68</v>
      </c>
      <c r="I29" s="389"/>
      <c r="J29" s="238">
        <v>5</v>
      </c>
      <c r="K29" s="240">
        <v>2.2000000000000002</v>
      </c>
      <c r="L29" s="240">
        <v>2</v>
      </c>
      <c r="M29" s="240">
        <v>3</v>
      </c>
      <c r="N29" s="240"/>
      <c r="O29" s="314"/>
      <c r="P29" s="316">
        <f t="shared" si="5"/>
        <v>704.4</v>
      </c>
    </row>
    <row r="30" spans="1:16" s="89" customFormat="1" ht="17.45" customHeight="1">
      <c r="A30" s="161" t="s">
        <v>50</v>
      </c>
      <c r="B30" s="397"/>
      <c r="C30" s="210" t="s">
        <v>300</v>
      </c>
      <c r="D30" s="296"/>
      <c r="E30" s="217" t="s">
        <v>302</v>
      </c>
      <c r="F30" s="333"/>
      <c r="G30" s="288"/>
      <c r="H30" s="210" t="s">
        <v>290</v>
      </c>
      <c r="I30" s="389"/>
      <c r="J30" s="329"/>
      <c r="K30" s="326"/>
      <c r="L30" s="326"/>
      <c r="M30" s="326"/>
      <c r="N30" s="326"/>
      <c r="O30" s="314"/>
      <c r="P30" s="327" t="e">
        <v>#VALUE!</v>
      </c>
    </row>
    <row r="31" spans="1:16" s="84" customFormat="1" ht="17.45" customHeight="1">
      <c r="A31" s="134">
        <f>A29+1</f>
        <v>45947</v>
      </c>
      <c r="B31" s="334" t="s">
        <v>245</v>
      </c>
      <c r="C31" s="209" t="s">
        <v>284</v>
      </c>
      <c r="D31" s="288" t="s">
        <v>17</v>
      </c>
      <c r="E31" s="209" t="s">
        <v>258</v>
      </c>
      <c r="F31" s="288" t="s">
        <v>19</v>
      </c>
      <c r="G31" s="334" t="s">
        <v>90</v>
      </c>
      <c r="H31" s="209" t="s">
        <v>126</v>
      </c>
      <c r="I31" s="398" t="s">
        <v>31</v>
      </c>
      <c r="J31" s="228">
        <v>5.2</v>
      </c>
      <c r="K31" s="228">
        <v>2.1</v>
      </c>
      <c r="L31" s="228">
        <v>2</v>
      </c>
      <c r="M31" s="228">
        <v>2</v>
      </c>
      <c r="N31" s="228">
        <v>1</v>
      </c>
      <c r="O31" s="326"/>
      <c r="P31" s="323">
        <f t="shared" ref="P31:P45" si="11">J31*70+K31*77+L31*25+N31*60+O31*100+M31*45</f>
        <v>725.7</v>
      </c>
    </row>
    <row r="32" spans="1:16" s="89" customFormat="1" ht="17.45" customHeight="1">
      <c r="A32" s="135" t="s">
        <v>127</v>
      </c>
      <c r="B32" s="332"/>
      <c r="C32" s="210" t="s">
        <v>285</v>
      </c>
      <c r="D32" s="296"/>
      <c r="E32" s="210" t="s">
        <v>429</v>
      </c>
      <c r="F32" s="296"/>
      <c r="G32" s="334"/>
      <c r="H32" s="210" t="s">
        <v>130</v>
      </c>
      <c r="I32" s="390"/>
      <c r="J32" s="228"/>
      <c r="K32" s="228"/>
      <c r="L32" s="228"/>
      <c r="M32" s="228"/>
      <c r="N32" s="228"/>
      <c r="O32" s="240"/>
      <c r="P32" s="323" t="e">
        <v>#VALUE!</v>
      </c>
    </row>
    <row r="33" spans="1:18" s="84" customFormat="1" ht="23.25" customHeight="1">
      <c r="A33" s="201">
        <f>A31+1</f>
        <v>45948</v>
      </c>
      <c r="B33" s="334" t="s">
        <v>245</v>
      </c>
      <c r="C33" s="212" t="s">
        <v>394</v>
      </c>
      <c r="D33" s="333" t="s">
        <v>81</v>
      </c>
      <c r="E33" s="212" t="s">
        <v>392</v>
      </c>
      <c r="F33" s="333" t="s">
        <v>17</v>
      </c>
      <c r="G33" s="334" t="s">
        <v>393</v>
      </c>
      <c r="H33" s="212" t="s">
        <v>391</v>
      </c>
      <c r="I33" s="389"/>
      <c r="J33" s="312">
        <v>5</v>
      </c>
      <c r="K33" s="312">
        <v>2</v>
      </c>
      <c r="L33" s="312">
        <v>2</v>
      </c>
      <c r="M33" s="312">
        <v>3</v>
      </c>
      <c r="N33" s="312"/>
      <c r="O33" s="318">
        <v>0.3</v>
      </c>
      <c r="P33" s="323">
        <f t="shared" si="11"/>
        <v>719</v>
      </c>
      <c r="R33" s="200" t="s">
        <v>363</v>
      </c>
    </row>
    <row r="34" spans="1:18" s="89" customFormat="1" ht="17.45" customHeight="1" thickBot="1">
      <c r="A34" s="125" t="s">
        <v>143</v>
      </c>
      <c r="B34" s="332"/>
      <c r="C34" s="213" t="s">
        <v>399</v>
      </c>
      <c r="D34" s="289"/>
      <c r="E34" s="213" t="s">
        <v>400</v>
      </c>
      <c r="F34" s="289"/>
      <c r="G34" s="334"/>
      <c r="H34" s="213" t="s">
        <v>415</v>
      </c>
      <c r="I34" s="390"/>
      <c r="J34" s="312"/>
      <c r="K34" s="312"/>
      <c r="L34" s="312"/>
      <c r="M34" s="312"/>
      <c r="N34" s="312"/>
      <c r="O34" s="319"/>
      <c r="P34" s="323" t="e">
        <v>#VALUE!</v>
      </c>
    </row>
    <row r="35" spans="1:18" s="84" customFormat="1" ht="17.45" customHeight="1">
      <c r="A35" s="160">
        <f>A31+3</f>
        <v>45950</v>
      </c>
      <c r="B35" s="341" t="s">
        <v>381</v>
      </c>
      <c r="C35" s="221" t="s">
        <v>235</v>
      </c>
      <c r="D35" s="399" t="s">
        <v>17</v>
      </c>
      <c r="E35" s="212" t="s">
        <v>383</v>
      </c>
      <c r="F35" s="333" t="s">
        <v>19</v>
      </c>
      <c r="G35" s="296" t="s">
        <v>142</v>
      </c>
      <c r="H35" s="212" t="s">
        <v>430</v>
      </c>
      <c r="I35" s="401"/>
      <c r="J35" s="335">
        <v>5.5</v>
      </c>
      <c r="K35" s="337">
        <v>2.2999999999999998</v>
      </c>
      <c r="L35" s="337">
        <v>2</v>
      </c>
      <c r="M35" s="337">
        <v>2</v>
      </c>
      <c r="N35" s="337"/>
      <c r="O35" s="339"/>
      <c r="P35" s="330">
        <f t="shared" ref="P35" si="12">J35*70+K35*77+L35*25+N35*60+O35*100+M35*45</f>
        <v>702.1</v>
      </c>
    </row>
    <row r="36" spans="1:18" s="89" customFormat="1" ht="17.45" customHeight="1">
      <c r="A36" s="135" t="s">
        <v>22</v>
      </c>
      <c r="B36" s="342"/>
      <c r="C36" s="222" t="s">
        <v>236</v>
      </c>
      <c r="D36" s="400"/>
      <c r="E36" s="210" t="s">
        <v>385</v>
      </c>
      <c r="F36" s="296"/>
      <c r="G36" s="334"/>
      <c r="H36" s="210" t="s">
        <v>417</v>
      </c>
      <c r="I36" s="402"/>
      <c r="J36" s="336"/>
      <c r="K36" s="338"/>
      <c r="L36" s="338"/>
      <c r="M36" s="338"/>
      <c r="N36" s="338"/>
      <c r="O36" s="340"/>
      <c r="P36" s="331" t="e">
        <v>#VALUE!</v>
      </c>
    </row>
    <row r="37" spans="1:18" s="84" customFormat="1" ht="17.45" customHeight="1">
      <c r="A37" s="151">
        <f>A35+1</f>
        <v>45951</v>
      </c>
      <c r="B37" s="286" t="s">
        <v>64</v>
      </c>
      <c r="C37" s="128" t="s">
        <v>233</v>
      </c>
      <c r="D37" s="234" t="s">
        <v>19</v>
      </c>
      <c r="E37" s="136" t="s">
        <v>402</v>
      </c>
      <c r="F37" s="234" t="s">
        <v>38</v>
      </c>
      <c r="G37" s="235" t="s">
        <v>29</v>
      </c>
      <c r="H37" s="136" t="s">
        <v>289</v>
      </c>
      <c r="I37" s="236" t="s">
        <v>150</v>
      </c>
      <c r="J37" s="240">
        <v>5.0999999999999996</v>
      </c>
      <c r="K37" s="240">
        <v>2</v>
      </c>
      <c r="L37" s="240">
        <v>2</v>
      </c>
      <c r="M37" s="240">
        <v>2</v>
      </c>
      <c r="N37" s="240">
        <v>1</v>
      </c>
      <c r="O37" s="314"/>
      <c r="P37" s="316">
        <f t="shared" ref="P37" si="13">J37*70+K37*77+L37*25+N37*60+O37*100+M37*45</f>
        <v>711</v>
      </c>
    </row>
    <row r="38" spans="1:18" s="89" customFormat="1" ht="17.45" customHeight="1">
      <c r="A38" s="135" t="s">
        <v>32</v>
      </c>
      <c r="B38" s="269"/>
      <c r="C38" s="178" t="s">
        <v>234</v>
      </c>
      <c r="D38" s="235"/>
      <c r="E38" s="129" t="s">
        <v>401</v>
      </c>
      <c r="F38" s="235"/>
      <c r="G38" s="250"/>
      <c r="H38" s="129" t="s">
        <v>413</v>
      </c>
      <c r="I38" s="237"/>
      <c r="J38" s="228"/>
      <c r="K38" s="228"/>
      <c r="L38" s="228"/>
      <c r="M38" s="228"/>
      <c r="N38" s="228"/>
      <c r="O38" s="240"/>
      <c r="P38" s="323" t="e">
        <v>#VALUE!</v>
      </c>
    </row>
    <row r="39" spans="1:18" s="84" customFormat="1" ht="17.45" customHeight="1">
      <c r="A39" s="168">
        <f>A37+1</f>
        <v>45952</v>
      </c>
      <c r="B39" s="258" t="s">
        <v>36</v>
      </c>
      <c r="C39" s="164" t="s">
        <v>154</v>
      </c>
      <c r="D39" s="278" t="s">
        <v>19</v>
      </c>
      <c r="E39" s="164" t="s">
        <v>286</v>
      </c>
      <c r="F39" s="278" t="s">
        <v>17</v>
      </c>
      <c r="G39" s="258" t="s">
        <v>20</v>
      </c>
      <c r="H39" s="163" t="s">
        <v>295</v>
      </c>
      <c r="I39" s="262" t="s">
        <v>41</v>
      </c>
      <c r="J39" s="257">
        <v>5.3</v>
      </c>
      <c r="K39" s="257">
        <v>2.1</v>
      </c>
      <c r="L39" s="257">
        <v>2</v>
      </c>
      <c r="M39" s="257">
        <v>2</v>
      </c>
      <c r="N39" s="257"/>
      <c r="O39" s="283">
        <v>0.5</v>
      </c>
      <c r="P39" s="284">
        <f t="shared" ref="P39" si="14">J39*70+K39*77+L39*25+N39*60+O39*100+M39*45</f>
        <v>722.7</v>
      </c>
    </row>
    <row r="40" spans="1:18" s="89" customFormat="1" ht="17.45" customHeight="1">
      <c r="A40" s="165" t="s">
        <v>42</v>
      </c>
      <c r="B40" s="259"/>
      <c r="C40" s="167" t="s">
        <v>250</v>
      </c>
      <c r="D40" s="277"/>
      <c r="E40" s="167" t="s">
        <v>287</v>
      </c>
      <c r="F40" s="277"/>
      <c r="G40" s="258"/>
      <c r="H40" s="167" t="s">
        <v>234</v>
      </c>
      <c r="I40" s="263"/>
      <c r="J40" s="257"/>
      <c r="K40" s="257"/>
      <c r="L40" s="257"/>
      <c r="M40" s="257"/>
      <c r="N40" s="257"/>
      <c r="O40" s="281"/>
      <c r="P40" s="285" t="e">
        <v>#VALUE!</v>
      </c>
    </row>
    <row r="41" spans="1:18" s="84" customFormat="1" ht="17.45" customHeight="1">
      <c r="A41" s="134">
        <f>A39+1</f>
        <v>45953</v>
      </c>
      <c r="B41" s="374" t="s">
        <v>364</v>
      </c>
      <c r="C41" s="375"/>
      <c r="D41" s="375"/>
      <c r="E41" s="375"/>
      <c r="F41" s="375"/>
      <c r="G41" s="375"/>
      <c r="H41" s="375"/>
      <c r="I41" s="376"/>
      <c r="J41" s="238"/>
      <c r="K41" s="240"/>
      <c r="L41" s="240"/>
      <c r="M41" s="240"/>
      <c r="N41" s="240"/>
      <c r="O41" s="326"/>
      <c r="P41" s="316">
        <f t="shared" si="5"/>
        <v>0</v>
      </c>
    </row>
    <row r="42" spans="1:18" s="89" customFormat="1" ht="17.45" customHeight="1">
      <c r="A42" s="135" t="s">
        <v>50</v>
      </c>
      <c r="B42" s="305"/>
      <c r="C42" s="306"/>
      <c r="D42" s="306"/>
      <c r="E42" s="306"/>
      <c r="F42" s="306"/>
      <c r="G42" s="306"/>
      <c r="H42" s="306"/>
      <c r="I42" s="307"/>
      <c r="J42" s="239"/>
      <c r="K42" s="228"/>
      <c r="L42" s="228"/>
      <c r="M42" s="228"/>
      <c r="N42" s="228"/>
      <c r="O42" s="240"/>
      <c r="P42" s="323" t="e">
        <v>#VALUE!</v>
      </c>
    </row>
    <row r="43" spans="1:18" s="84" customFormat="1" ht="17.45" customHeight="1">
      <c r="A43" s="151">
        <f>A41+1</f>
        <v>45954</v>
      </c>
      <c r="B43" s="374" t="s">
        <v>358</v>
      </c>
      <c r="C43" s="375"/>
      <c r="D43" s="375"/>
      <c r="E43" s="375"/>
      <c r="F43" s="375"/>
      <c r="G43" s="375"/>
      <c r="H43" s="375"/>
      <c r="I43" s="376"/>
      <c r="J43" s="228"/>
      <c r="K43" s="228"/>
      <c r="L43" s="228"/>
      <c r="M43" s="228"/>
      <c r="N43" s="228"/>
      <c r="O43" s="326"/>
      <c r="P43" s="323">
        <f t="shared" si="11"/>
        <v>0</v>
      </c>
    </row>
    <row r="44" spans="1:18" s="89" customFormat="1" ht="17.45" customHeight="1" thickBot="1">
      <c r="A44" s="161" t="s">
        <v>127</v>
      </c>
      <c r="B44" s="411"/>
      <c r="C44" s="412"/>
      <c r="D44" s="412"/>
      <c r="E44" s="412"/>
      <c r="F44" s="412"/>
      <c r="G44" s="412"/>
      <c r="H44" s="412"/>
      <c r="I44" s="413"/>
      <c r="J44" s="298"/>
      <c r="K44" s="298"/>
      <c r="L44" s="298"/>
      <c r="M44" s="298"/>
      <c r="N44" s="298"/>
      <c r="O44" s="315"/>
      <c r="P44" s="317" t="e">
        <v>#VALUE!</v>
      </c>
    </row>
    <row r="45" spans="1:18" s="84" customFormat="1" ht="17.45" hidden="1" customHeight="1">
      <c r="A45" s="168">
        <v>45227</v>
      </c>
      <c r="B45" s="403" t="s">
        <v>298</v>
      </c>
      <c r="C45" s="163"/>
      <c r="D45" s="278"/>
      <c r="E45" s="164"/>
      <c r="F45" s="278"/>
      <c r="G45" s="278"/>
      <c r="H45" s="164"/>
      <c r="I45" s="262"/>
      <c r="J45" s="281">
        <v>5.2</v>
      </c>
      <c r="K45" s="281">
        <v>2.2999999999999998</v>
      </c>
      <c r="L45" s="281">
        <v>1.5</v>
      </c>
      <c r="M45" s="281">
        <v>2</v>
      </c>
      <c r="N45" s="281"/>
      <c r="O45" s="313"/>
      <c r="P45" s="350">
        <f t="shared" si="11"/>
        <v>668.6</v>
      </c>
    </row>
    <row r="46" spans="1:18" s="89" customFormat="1" ht="17.45" hidden="1" customHeight="1" thickBot="1">
      <c r="A46" s="173" t="s">
        <v>143</v>
      </c>
      <c r="B46" s="345"/>
      <c r="C46" s="174"/>
      <c r="D46" s="346"/>
      <c r="E46" s="176"/>
      <c r="F46" s="346"/>
      <c r="G46" s="346"/>
      <c r="H46" s="176"/>
      <c r="I46" s="404"/>
      <c r="J46" s="347"/>
      <c r="K46" s="347"/>
      <c r="L46" s="347"/>
      <c r="M46" s="347"/>
      <c r="N46" s="347"/>
      <c r="O46" s="349"/>
      <c r="P46" s="351" t="e">
        <v>#VALUE!</v>
      </c>
    </row>
    <row r="47" spans="1:18" s="84" customFormat="1" ht="17.45" customHeight="1">
      <c r="A47" s="160">
        <v>45957</v>
      </c>
      <c r="B47" s="352" t="s">
        <v>323</v>
      </c>
      <c r="C47" s="177" t="s">
        <v>225</v>
      </c>
      <c r="D47" s="270" t="s">
        <v>17</v>
      </c>
      <c r="E47" s="193" t="s">
        <v>28</v>
      </c>
      <c r="F47" s="270" t="s">
        <v>67</v>
      </c>
      <c r="G47" s="409" t="s">
        <v>20</v>
      </c>
      <c r="H47" s="143" t="s">
        <v>288</v>
      </c>
      <c r="I47" s="343"/>
      <c r="J47" s="227">
        <v>5.2</v>
      </c>
      <c r="K47" s="227">
        <v>2</v>
      </c>
      <c r="L47" s="227">
        <v>1.6</v>
      </c>
      <c r="M47" s="227">
        <v>3</v>
      </c>
      <c r="N47" s="227"/>
      <c r="O47" s="321"/>
      <c r="P47" s="322">
        <f t="shared" ref="P47" si="15">J47*70+K47*77+L47*25+N47*60+O47*100+M47*45</f>
        <v>693</v>
      </c>
    </row>
    <row r="48" spans="1:18" s="89" customFormat="1" ht="17.45" customHeight="1">
      <c r="A48" s="161" t="s">
        <v>196</v>
      </c>
      <c r="B48" s="410"/>
      <c r="C48" s="148" t="s">
        <v>226</v>
      </c>
      <c r="D48" s="235"/>
      <c r="E48" s="129" t="s">
        <v>431</v>
      </c>
      <c r="F48" s="235"/>
      <c r="G48" s="311"/>
      <c r="H48" s="129" t="s">
        <v>290</v>
      </c>
      <c r="I48" s="252"/>
      <c r="J48" s="326"/>
      <c r="K48" s="326"/>
      <c r="L48" s="326"/>
      <c r="M48" s="326"/>
      <c r="N48" s="326"/>
      <c r="O48" s="314"/>
      <c r="P48" s="327" t="e">
        <v>#VALUE!</v>
      </c>
    </row>
    <row r="49" spans="1:16" s="84" customFormat="1" ht="17.45" customHeight="1">
      <c r="A49" s="121">
        <f>A47+1</f>
        <v>45958</v>
      </c>
      <c r="B49" s="348" t="s">
        <v>245</v>
      </c>
      <c r="C49" s="128" t="s">
        <v>376</v>
      </c>
      <c r="D49" s="276" t="s">
        <v>67</v>
      </c>
      <c r="E49" s="128" t="s">
        <v>297</v>
      </c>
      <c r="F49" s="276" t="s">
        <v>19</v>
      </c>
      <c r="G49" s="250" t="s">
        <v>29</v>
      </c>
      <c r="H49" s="128" t="s">
        <v>348</v>
      </c>
      <c r="I49" s="405" t="s">
        <v>31</v>
      </c>
      <c r="J49" s="228">
        <v>5.0999999999999996</v>
      </c>
      <c r="K49" s="228">
        <v>2.5</v>
      </c>
      <c r="L49" s="228">
        <v>1.8</v>
      </c>
      <c r="M49" s="228">
        <v>2.5</v>
      </c>
      <c r="N49" s="228">
        <v>1</v>
      </c>
      <c r="O49" s="253"/>
      <c r="P49" s="255">
        <f t="shared" si="7"/>
        <v>767</v>
      </c>
    </row>
    <row r="50" spans="1:16" s="89" customFormat="1" ht="17.45" customHeight="1">
      <c r="A50" s="122" t="s">
        <v>32</v>
      </c>
      <c r="B50" s="247"/>
      <c r="C50" s="129" t="s">
        <v>375</v>
      </c>
      <c r="D50" s="235"/>
      <c r="E50" s="129" t="s">
        <v>423</v>
      </c>
      <c r="F50" s="235"/>
      <c r="G50" s="250"/>
      <c r="H50" s="129" t="s">
        <v>351</v>
      </c>
      <c r="I50" s="406"/>
      <c r="J50" s="228"/>
      <c r="K50" s="228"/>
      <c r="L50" s="228"/>
      <c r="M50" s="228"/>
      <c r="N50" s="228"/>
      <c r="O50" s="254"/>
      <c r="P50" s="256" t="e">
        <v>#VALUE!</v>
      </c>
    </row>
    <row r="51" spans="1:16" s="84" customFormat="1" ht="17.45" customHeight="1">
      <c r="A51" s="162">
        <f>A49+1</f>
        <v>45959</v>
      </c>
      <c r="B51" s="260" t="s">
        <v>324</v>
      </c>
      <c r="C51" s="186" t="s">
        <v>340</v>
      </c>
      <c r="D51" s="260" t="s">
        <v>312</v>
      </c>
      <c r="E51" s="186" t="s">
        <v>374</v>
      </c>
      <c r="F51" s="260" t="s">
        <v>313</v>
      </c>
      <c r="G51" s="277" t="s">
        <v>5</v>
      </c>
      <c r="H51" s="186" t="s">
        <v>350</v>
      </c>
      <c r="I51" s="300" t="s">
        <v>307</v>
      </c>
      <c r="J51" s="257">
        <v>5.0999999999999996</v>
      </c>
      <c r="K51" s="257">
        <v>2.5</v>
      </c>
      <c r="L51" s="257">
        <v>1.8</v>
      </c>
      <c r="M51" s="257">
        <v>2.5</v>
      </c>
      <c r="N51" s="257"/>
      <c r="O51" s="242">
        <v>0.5</v>
      </c>
      <c r="P51" s="244">
        <f t="shared" ref="P51" si="16">J51*70+K51*77+L51*25+N51*60+O51*100+M51*45</f>
        <v>757</v>
      </c>
    </row>
    <row r="52" spans="1:16" s="89" customFormat="1" ht="17.45" customHeight="1">
      <c r="A52" s="165" t="s">
        <v>42</v>
      </c>
      <c r="B52" s="261"/>
      <c r="C52" s="187" t="s">
        <v>341</v>
      </c>
      <c r="D52" s="261"/>
      <c r="E52" s="187" t="s">
        <v>325</v>
      </c>
      <c r="F52" s="261"/>
      <c r="G52" s="258"/>
      <c r="H52" s="187" t="s">
        <v>350</v>
      </c>
      <c r="I52" s="263"/>
      <c r="J52" s="257"/>
      <c r="K52" s="257"/>
      <c r="L52" s="257"/>
      <c r="M52" s="257"/>
      <c r="N52" s="257"/>
      <c r="O52" s="243"/>
      <c r="P52" s="245" t="e">
        <v>#VALUE!</v>
      </c>
    </row>
    <row r="53" spans="1:16" s="84" customFormat="1" ht="17.45" customHeight="1">
      <c r="A53" s="120">
        <f>A51+1</f>
        <v>45960</v>
      </c>
      <c r="B53" s="407" t="s">
        <v>326</v>
      </c>
      <c r="C53" s="183" t="s">
        <v>327</v>
      </c>
      <c r="D53" s="407" t="s">
        <v>313</v>
      </c>
      <c r="E53" s="183" t="s">
        <v>328</v>
      </c>
      <c r="F53" s="407" t="s">
        <v>329</v>
      </c>
      <c r="G53" s="275" t="s">
        <v>29</v>
      </c>
      <c r="H53" s="183" t="s">
        <v>316</v>
      </c>
      <c r="I53" s="291"/>
      <c r="J53" s="228">
        <v>5.0999999999999996</v>
      </c>
      <c r="K53" s="228">
        <v>2.5</v>
      </c>
      <c r="L53" s="228">
        <v>1.8</v>
      </c>
      <c r="M53" s="228">
        <v>2.5</v>
      </c>
      <c r="N53" s="228"/>
      <c r="O53" s="253"/>
      <c r="P53" s="255">
        <f t="shared" ref="P53" si="17">J53*70+K53*77+L53*25+N53*60+O53*100+M53*45</f>
        <v>707</v>
      </c>
    </row>
    <row r="54" spans="1:16" s="89" customFormat="1" ht="17.45" customHeight="1" thickBot="1">
      <c r="A54" s="122" t="s">
        <v>50</v>
      </c>
      <c r="B54" s="408"/>
      <c r="C54" s="184" t="s">
        <v>330</v>
      </c>
      <c r="D54" s="408"/>
      <c r="E54" s="184" t="s">
        <v>331</v>
      </c>
      <c r="F54" s="408"/>
      <c r="G54" s="275"/>
      <c r="H54" s="185" t="s">
        <v>332</v>
      </c>
      <c r="I54" s="292"/>
      <c r="J54" s="228"/>
      <c r="K54" s="228"/>
      <c r="L54" s="228"/>
      <c r="M54" s="228"/>
      <c r="N54" s="228"/>
      <c r="O54" s="254"/>
      <c r="P54" s="256" t="e">
        <v>#VALUE!</v>
      </c>
    </row>
    <row r="55" spans="1:16" s="84" customFormat="1" ht="23.25" customHeight="1">
      <c r="A55" s="121">
        <f>A53+1</f>
        <v>45961</v>
      </c>
      <c r="B55" s="348" t="s">
        <v>245</v>
      </c>
      <c r="C55" s="128" t="s">
        <v>235</v>
      </c>
      <c r="D55" s="276" t="s">
        <v>213</v>
      </c>
      <c r="E55" s="128" t="s">
        <v>239</v>
      </c>
      <c r="F55" s="234" t="s">
        <v>104</v>
      </c>
      <c r="G55" s="235" t="s">
        <v>29</v>
      </c>
      <c r="H55" s="128" t="s">
        <v>126</v>
      </c>
      <c r="I55" s="251" t="s">
        <v>31</v>
      </c>
      <c r="J55" s="240">
        <v>5</v>
      </c>
      <c r="K55" s="240">
        <v>2.2000000000000002</v>
      </c>
      <c r="L55" s="240">
        <v>1.8</v>
      </c>
      <c r="M55" s="240">
        <v>2.5</v>
      </c>
      <c r="N55" s="240">
        <v>1</v>
      </c>
      <c r="O55" s="383"/>
      <c r="P55" s="385">
        <f t="shared" ref="P55" si="18">J55*70+K55*77+L55*25+N55*60+O55*100+M55*45</f>
        <v>736.9</v>
      </c>
    </row>
    <row r="56" spans="1:16" s="89" customFormat="1" ht="17.45" customHeight="1" thickBot="1">
      <c r="A56" s="125" t="s">
        <v>58</v>
      </c>
      <c r="B56" s="247"/>
      <c r="C56" s="149" t="s">
        <v>236</v>
      </c>
      <c r="D56" s="235"/>
      <c r="E56" s="202" t="s">
        <v>425</v>
      </c>
      <c r="F56" s="373"/>
      <c r="G56" s="290"/>
      <c r="H56" s="142" t="s">
        <v>130</v>
      </c>
      <c r="I56" s="292"/>
      <c r="J56" s="298"/>
      <c r="K56" s="298"/>
      <c r="L56" s="298"/>
      <c r="M56" s="298"/>
      <c r="N56" s="298"/>
      <c r="O56" s="384"/>
      <c r="P56" s="386" t="e">
        <v>#VALUE!</v>
      </c>
    </row>
    <row r="57" spans="1:16" s="95" customFormat="1" ht="15.6" customHeight="1">
      <c r="A57" s="366" t="s">
        <v>172</v>
      </c>
      <c r="B57" s="367"/>
      <c r="C57" s="368" t="s">
        <v>173</v>
      </c>
      <c r="D57" s="368"/>
      <c r="E57" s="153" t="s">
        <v>174</v>
      </c>
      <c r="F57" s="369" t="s">
        <v>175</v>
      </c>
      <c r="G57" s="369"/>
      <c r="H57" s="153" t="s">
        <v>176</v>
      </c>
      <c r="I57" s="370" t="s">
        <v>177</v>
      </c>
      <c r="J57" s="370"/>
      <c r="K57" s="370"/>
      <c r="L57" s="370" t="s">
        <v>178</v>
      </c>
      <c r="M57" s="370"/>
      <c r="N57" s="370"/>
      <c r="O57" s="370" t="s">
        <v>179</v>
      </c>
      <c r="P57" s="371"/>
    </row>
    <row r="58" spans="1:16" s="96" customFormat="1" ht="15.6" customHeight="1">
      <c r="A58" s="360" t="s">
        <v>180</v>
      </c>
      <c r="B58" s="361"/>
      <c r="C58" s="362">
        <v>670</v>
      </c>
      <c r="D58" s="362" t="s">
        <v>181</v>
      </c>
      <c r="E58" s="154">
        <v>4.5</v>
      </c>
      <c r="F58" s="363">
        <v>2</v>
      </c>
      <c r="G58" s="363"/>
      <c r="H58" s="154">
        <v>1.5</v>
      </c>
      <c r="I58" s="364" t="s">
        <v>182</v>
      </c>
      <c r="J58" s="364"/>
      <c r="K58" s="364" t="s">
        <v>181</v>
      </c>
      <c r="L58" s="364" t="s">
        <v>182</v>
      </c>
      <c r="M58" s="364"/>
      <c r="N58" s="364"/>
      <c r="O58" s="364">
        <v>2</v>
      </c>
      <c r="P58" s="365"/>
    </row>
    <row r="59" spans="1:16" s="96" customFormat="1" ht="15.6" customHeight="1">
      <c r="A59" s="360" t="s">
        <v>183</v>
      </c>
      <c r="B59" s="361"/>
      <c r="C59" s="362">
        <v>770</v>
      </c>
      <c r="D59" s="362" t="s">
        <v>181</v>
      </c>
      <c r="E59" s="154">
        <v>5</v>
      </c>
      <c r="F59" s="363">
        <v>2</v>
      </c>
      <c r="G59" s="363"/>
      <c r="H59" s="154">
        <v>2</v>
      </c>
      <c r="I59" s="364" t="s">
        <v>182</v>
      </c>
      <c r="J59" s="364"/>
      <c r="K59" s="364" t="s">
        <v>181</v>
      </c>
      <c r="L59" s="364" t="s">
        <v>182</v>
      </c>
      <c r="M59" s="364"/>
      <c r="N59" s="364"/>
      <c r="O59" s="364">
        <v>2.5</v>
      </c>
      <c r="P59" s="365"/>
    </row>
    <row r="60" spans="1:16" s="96" customFormat="1" ht="15.6" customHeight="1" thickBot="1">
      <c r="A60" s="354" t="s">
        <v>184</v>
      </c>
      <c r="B60" s="355"/>
      <c r="C60" s="356">
        <v>860</v>
      </c>
      <c r="D60" s="356" t="s">
        <v>181</v>
      </c>
      <c r="E60" s="155">
        <v>5.5</v>
      </c>
      <c r="F60" s="357">
        <v>2.5</v>
      </c>
      <c r="G60" s="357"/>
      <c r="H60" s="155">
        <v>2</v>
      </c>
      <c r="I60" s="358" t="s">
        <v>182</v>
      </c>
      <c r="J60" s="358"/>
      <c r="K60" s="358" t="s">
        <v>181</v>
      </c>
      <c r="L60" s="358" t="s">
        <v>182</v>
      </c>
      <c r="M60" s="358"/>
      <c r="N60" s="358"/>
      <c r="O60" s="358">
        <v>2.5</v>
      </c>
      <c r="P60" s="359"/>
    </row>
    <row r="61" spans="1:16" s="42" customFormat="1" ht="15.6" customHeight="1">
      <c r="A61" s="180" t="s">
        <v>305</v>
      </c>
      <c r="B61" s="45"/>
      <c r="C61" s="156"/>
      <c r="D61" s="156"/>
      <c r="E61" s="156"/>
      <c r="F61" s="157"/>
      <c r="G61" s="157"/>
      <c r="H61" s="156"/>
      <c r="I61" s="46"/>
      <c r="J61" s="46"/>
      <c r="K61" s="46"/>
      <c r="L61" s="46"/>
      <c r="M61" s="46"/>
      <c r="N61" s="46"/>
      <c r="O61" s="46"/>
      <c r="P61" s="46"/>
    </row>
    <row r="62" spans="1:16" s="42" customFormat="1" ht="15.6" customHeight="1">
      <c r="A62" s="223" t="s">
        <v>422</v>
      </c>
      <c r="B62" s="49"/>
      <c r="C62" s="158"/>
      <c r="D62" s="158"/>
      <c r="E62" s="158"/>
      <c r="F62" s="158"/>
      <c r="G62" s="158"/>
      <c r="H62" s="158"/>
      <c r="I62" s="51"/>
      <c r="J62" s="190"/>
      <c r="K62" s="49"/>
      <c r="L62" s="49"/>
      <c r="M62" s="52"/>
      <c r="N62" s="49"/>
      <c r="O62" s="49"/>
      <c r="P62" s="51"/>
    </row>
    <row r="63" spans="1:16" s="16" customFormat="1" ht="15.6" customHeight="1">
      <c r="A63" s="181"/>
      <c r="B63" s="51"/>
      <c r="C63" s="158"/>
      <c r="D63" s="158"/>
      <c r="E63" s="158"/>
      <c r="F63" s="158"/>
      <c r="G63" s="158"/>
      <c r="H63" s="158"/>
      <c r="I63" s="51"/>
      <c r="J63" s="51"/>
      <c r="K63" s="51"/>
      <c r="L63" s="51"/>
      <c r="M63" s="54"/>
      <c r="N63" s="51"/>
      <c r="O63" s="51"/>
      <c r="P63" s="51"/>
    </row>
    <row r="64" spans="1:16" s="16" customFormat="1" ht="21" customHeight="1">
      <c r="A64" s="60"/>
      <c r="B64" s="61"/>
      <c r="C64" s="64"/>
      <c r="D64" s="64"/>
      <c r="E64" s="64"/>
      <c r="F64" s="64"/>
      <c r="G64" s="64"/>
      <c r="H64" s="64"/>
      <c r="I64" s="61"/>
      <c r="J64" s="11"/>
      <c r="K64" s="11"/>
      <c r="L64" s="11"/>
      <c r="M64" s="11"/>
      <c r="N64" s="11"/>
      <c r="O64" s="11"/>
      <c r="P64" s="81"/>
    </row>
    <row r="65" spans="1:16" s="16" customFormat="1" ht="21" customHeight="1">
      <c r="A65" s="66"/>
      <c r="B65" s="67"/>
      <c r="C65" s="71"/>
      <c r="D65" s="71"/>
      <c r="E65" s="71"/>
      <c r="F65" s="71"/>
      <c r="G65" s="71"/>
      <c r="H65" s="71"/>
      <c r="I65" s="61"/>
      <c r="J65" s="11"/>
      <c r="K65" s="11"/>
      <c r="L65" s="11"/>
      <c r="M65" s="11"/>
      <c r="N65" s="11"/>
      <c r="O65" s="11"/>
      <c r="P65" s="81"/>
    </row>
    <row r="67" spans="1:16" s="16" customFormat="1" ht="21" customHeight="1">
      <c r="A67" s="75"/>
      <c r="B67" s="76"/>
      <c r="C67" s="159"/>
      <c r="D67" s="132"/>
      <c r="E67" s="132"/>
      <c r="F67" s="132"/>
      <c r="G67" s="132"/>
      <c r="H67" s="131"/>
      <c r="I67" s="80"/>
      <c r="J67" s="11"/>
      <c r="K67" s="11"/>
      <c r="L67" s="11"/>
      <c r="M67" s="11"/>
      <c r="N67" s="11"/>
      <c r="O67" s="11"/>
      <c r="P67" s="81"/>
    </row>
  </sheetData>
  <sheetProtection selectLockedCells="1" selectUnlockedCells="1"/>
  <mergeCells count="334">
    <mergeCell ref="K33:K34"/>
    <mergeCell ref="L33:L34"/>
    <mergeCell ref="M33:M34"/>
    <mergeCell ref="N33:N34"/>
    <mergeCell ref="O33:O34"/>
    <mergeCell ref="P33:P34"/>
    <mergeCell ref="B55:B56"/>
    <mergeCell ref="D55:D56"/>
    <mergeCell ref="F55:F56"/>
    <mergeCell ref="G55:G56"/>
    <mergeCell ref="I55:I56"/>
    <mergeCell ref="J55:J56"/>
    <mergeCell ref="K55:K56"/>
    <mergeCell ref="L55:L56"/>
    <mergeCell ref="M55:M56"/>
    <mergeCell ref="N55:N56"/>
    <mergeCell ref="O55:O56"/>
    <mergeCell ref="P55:P56"/>
    <mergeCell ref="B41:I42"/>
    <mergeCell ref="B43:I44"/>
    <mergeCell ref="B33:B34"/>
    <mergeCell ref="D33:D34"/>
    <mergeCell ref="F33:F34"/>
    <mergeCell ref="G33:G34"/>
    <mergeCell ref="I33:I34"/>
    <mergeCell ref="L58:N58"/>
    <mergeCell ref="B49:B50"/>
    <mergeCell ref="D49:D50"/>
    <mergeCell ref="F49:F50"/>
    <mergeCell ref="G49:G50"/>
    <mergeCell ref="I49:I50"/>
    <mergeCell ref="J49:J50"/>
    <mergeCell ref="B51:B52"/>
    <mergeCell ref="D51:D52"/>
    <mergeCell ref="F51:F52"/>
    <mergeCell ref="G51:G52"/>
    <mergeCell ref="B53:B54"/>
    <mergeCell ref="D53:D54"/>
    <mergeCell ref="F53:F54"/>
    <mergeCell ref="G53:G54"/>
    <mergeCell ref="I53:I54"/>
    <mergeCell ref="J33:J34"/>
    <mergeCell ref="D47:D48"/>
    <mergeCell ref="F47:F48"/>
    <mergeCell ref="G47:G48"/>
    <mergeCell ref="B47:B48"/>
    <mergeCell ref="I47:I48"/>
    <mergeCell ref="J47:J48"/>
    <mergeCell ref="O58:P58"/>
    <mergeCell ref="A57:B57"/>
    <mergeCell ref="C57:D57"/>
    <mergeCell ref="F57:G57"/>
    <mergeCell ref="I57:K57"/>
    <mergeCell ref="L57:N57"/>
    <mergeCell ref="O57:P57"/>
    <mergeCell ref="A60:B60"/>
    <mergeCell ref="C60:D60"/>
    <mergeCell ref="F60:G60"/>
    <mergeCell ref="I60:K60"/>
    <mergeCell ref="L60:N60"/>
    <mergeCell ref="O60:P60"/>
    <mergeCell ref="A59:B59"/>
    <mergeCell ref="C59:D59"/>
    <mergeCell ref="F59:G59"/>
    <mergeCell ref="I59:K59"/>
    <mergeCell ref="L59:N59"/>
    <mergeCell ref="O59:P59"/>
    <mergeCell ref="A58:B58"/>
    <mergeCell ref="C58:D58"/>
    <mergeCell ref="F58:G58"/>
    <mergeCell ref="I58:K58"/>
    <mergeCell ref="K47:K48"/>
    <mergeCell ref="L47:L48"/>
    <mergeCell ref="M47:M48"/>
    <mergeCell ref="K45:K46"/>
    <mergeCell ref="L45:L46"/>
    <mergeCell ref="M45:M46"/>
    <mergeCell ref="N45:N46"/>
    <mergeCell ref="O45:O46"/>
    <mergeCell ref="P45:P46"/>
    <mergeCell ref="P47:P48"/>
    <mergeCell ref="N47:N48"/>
    <mergeCell ref="O47:O48"/>
    <mergeCell ref="B45:B46"/>
    <mergeCell ref="D45:D46"/>
    <mergeCell ref="F45:F46"/>
    <mergeCell ref="G45:G46"/>
    <mergeCell ref="I45:I46"/>
    <mergeCell ref="J45:J46"/>
    <mergeCell ref="K43:K44"/>
    <mergeCell ref="L43:L44"/>
    <mergeCell ref="M43:M44"/>
    <mergeCell ref="N43:N44"/>
    <mergeCell ref="O43:O44"/>
    <mergeCell ref="P43:P44"/>
    <mergeCell ref="J43:J44"/>
    <mergeCell ref="K41:K42"/>
    <mergeCell ref="L41:L42"/>
    <mergeCell ref="M41:M42"/>
    <mergeCell ref="N41:N42"/>
    <mergeCell ref="O41:O42"/>
    <mergeCell ref="P41:P42"/>
    <mergeCell ref="J41:J42"/>
    <mergeCell ref="K39:K40"/>
    <mergeCell ref="L39:L40"/>
    <mergeCell ref="M39:M40"/>
    <mergeCell ref="N39:N40"/>
    <mergeCell ref="O39:O40"/>
    <mergeCell ref="P39:P40"/>
    <mergeCell ref="B39:B40"/>
    <mergeCell ref="D39:D40"/>
    <mergeCell ref="F39:F40"/>
    <mergeCell ref="G39:G40"/>
    <mergeCell ref="I39:I40"/>
    <mergeCell ref="J39:J40"/>
    <mergeCell ref="K37:K38"/>
    <mergeCell ref="L37:L38"/>
    <mergeCell ref="M37:M38"/>
    <mergeCell ref="N37:N38"/>
    <mergeCell ref="O37:O38"/>
    <mergeCell ref="P37:P38"/>
    <mergeCell ref="B37:B38"/>
    <mergeCell ref="D37:D38"/>
    <mergeCell ref="F37:F38"/>
    <mergeCell ref="G37:G38"/>
    <mergeCell ref="I37:I38"/>
    <mergeCell ref="J37:J38"/>
    <mergeCell ref="K35:K36"/>
    <mergeCell ref="L35:L36"/>
    <mergeCell ref="M35:M36"/>
    <mergeCell ref="N35:N36"/>
    <mergeCell ref="O35:O36"/>
    <mergeCell ref="P35:P36"/>
    <mergeCell ref="B35:B36"/>
    <mergeCell ref="D35:D36"/>
    <mergeCell ref="F35:F36"/>
    <mergeCell ref="G35:G36"/>
    <mergeCell ref="I35:I36"/>
    <mergeCell ref="J35:J36"/>
    <mergeCell ref="K31:K32"/>
    <mergeCell ref="L31:L32"/>
    <mergeCell ref="M31:M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K29:K30"/>
    <mergeCell ref="L29:L30"/>
    <mergeCell ref="M29:M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K27:K28"/>
    <mergeCell ref="L27:L28"/>
    <mergeCell ref="M27:M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K25:K26"/>
    <mergeCell ref="L25:L26"/>
    <mergeCell ref="M25:M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B17:B18"/>
    <mergeCell ref="D17:D18"/>
    <mergeCell ref="F19:F20"/>
    <mergeCell ref="K23:K24"/>
    <mergeCell ref="L23:L24"/>
    <mergeCell ref="M23:M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B19:B20"/>
    <mergeCell ref="D19:D20"/>
    <mergeCell ref="G19:G20"/>
    <mergeCell ref="B21:I22"/>
    <mergeCell ref="J19:J20"/>
    <mergeCell ref="K19:K20"/>
    <mergeCell ref="L19:L20"/>
    <mergeCell ref="M19:M20"/>
    <mergeCell ref="N19:N20"/>
    <mergeCell ref="J21:J22"/>
    <mergeCell ref="F17:F18"/>
    <mergeCell ref="G17:G18"/>
    <mergeCell ref="I17:I18"/>
    <mergeCell ref="J17:J18"/>
    <mergeCell ref="K17:K18"/>
    <mergeCell ref="L17:L18"/>
    <mergeCell ref="F15:F16"/>
    <mergeCell ref="G15:G16"/>
    <mergeCell ref="M17:M18"/>
    <mergeCell ref="N17:N18"/>
    <mergeCell ref="O17:O18"/>
    <mergeCell ref="P17:P18"/>
    <mergeCell ref="K21:K22"/>
    <mergeCell ref="L21:L22"/>
    <mergeCell ref="M21:M22"/>
    <mergeCell ref="N21:N22"/>
    <mergeCell ref="O21:O22"/>
    <mergeCell ref="P21:P22"/>
    <mergeCell ref="O19:O20"/>
    <mergeCell ref="P19:P20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B11:B12"/>
    <mergeCell ref="D11:D12"/>
    <mergeCell ref="F11:F12"/>
    <mergeCell ref="G11:G12"/>
    <mergeCell ref="I11:I12"/>
    <mergeCell ref="P11:P12"/>
    <mergeCell ref="M11:M12"/>
    <mergeCell ref="N11:N12"/>
    <mergeCell ref="O11:O12"/>
    <mergeCell ref="N5:N6"/>
    <mergeCell ref="O5:O6"/>
    <mergeCell ref="N7:N8"/>
    <mergeCell ref="O7:O8"/>
    <mergeCell ref="P7:P8"/>
    <mergeCell ref="J11:J12"/>
    <mergeCell ref="K11:K12"/>
    <mergeCell ref="L11:L12"/>
    <mergeCell ref="N9:N10"/>
    <mergeCell ref="O9:O10"/>
    <mergeCell ref="P9:P10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L5:L6"/>
    <mergeCell ref="M5:M6"/>
    <mergeCell ref="B15:B16"/>
    <mergeCell ref="D15:D1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B5:B6"/>
    <mergeCell ref="D5:D6"/>
    <mergeCell ref="F5:F6"/>
    <mergeCell ref="G5:G6"/>
    <mergeCell ref="I5:I6"/>
    <mergeCell ref="P5:P6"/>
    <mergeCell ref="B7:B8"/>
    <mergeCell ref="I51:I52"/>
    <mergeCell ref="J51:J52"/>
    <mergeCell ref="K51:K52"/>
    <mergeCell ref="L51:L52"/>
    <mergeCell ref="M51:M52"/>
    <mergeCell ref="N51:N52"/>
    <mergeCell ref="O51:O52"/>
    <mergeCell ref="P51:P52"/>
    <mergeCell ref="J13:J14"/>
    <mergeCell ref="K13:K14"/>
    <mergeCell ref="L13:L14"/>
    <mergeCell ref="M13:M14"/>
    <mergeCell ref="N13:N14"/>
    <mergeCell ref="O13:O14"/>
    <mergeCell ref="P13:P14"/>
    <mergeCell ref="I15:I16"/>
    <mergeCell ref="J15:J16"/>
    <mergeCell ref="K15:K16"/>
    <mergeCell ref="L15:L16"/>
    <mergeCell ref="M15:M16"/>
    <mergeCell ref="N15:N16"/>
    <mergeCell ref="O15:O16"/>
    <mergeCell ref="P15:P16"/>
    <mergeCell ref="B13:I14"/>
    <mergeCell ref="K49:K50"/>
    <mergeCell ref="L49:L50"/>
    <mergeCell ref="M49:M50"/>
    <mergeCell ref="N49:N50"/>
    <mergeCell ref="O49:O50"/>
    <mergeCell ref="P49:P50"/>
    <mergeCell ref="J53:J54"/>
    <mergeCell ref="K53:K54"/>
    <mergeCell ref="L53:L54"/>
    <mergeCell ref="M53:M54"/>
    <mergeCell ref="N53:N54"/>
    <mergeCell ref="O53:O54"/>
    <mergeCell ref="P53:P54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8" scale="11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8"/>
  <sheetViews>
    <sheetView workbookViewId="0">
      <selection sqref="A1:P1"/>
    </sheetView>
  </sheetViews>
  <sheetFormatPr defaultColWidth="8.875" defaultRowHeight="21" customHeight="1"/>
  <cols>
    <col min="1" max="1" width="7.75" style="75" customWidth="1"/>
    <col min="2" max="2" width="10.75" style="76" customWidth="1"/>
    <col min="3" max="3" width="16.75" style="78" customWidth="1"/>
    <col min="4" max="4" width="3.875" style="78" customWidth="1"/>
    <col min="5" max="5" width="16.75" style="78" customWidth="1"/>
    <col min="6" max="6" width="3.875" style="11" customWidth="1"/>
    <col min="7" max="7" width="10.75" style="11" customWidth="1"/>
    <col min="8" max="8" width="16.75" style="11" customWidth="1"/>
    <col min="9" max="9" width="6.125" style="82" customWidth="1"/>
    <col min="10" max="15" width="3.75" style="11" customWidth="1"/>
    <col min="16" max="16" width="6.5" style="81" customWidth="1"/>
    <col min="17" max="16384" width="8.875" style="15"/>
  </cols>
  <sheetData>
    <row r="1" spans="1:16" s="1" customFormat="1" ht="27" customHeight="1" thickBot="1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s="9" customFormat="1" ht="23.45" customHeight="1" thickBot="1">
      <c r="A2" s="2" t="s">
        <v>1</v>
      </c>
      <c r="B2" s="3" t="s">
        <v>2</v>
      </c>
      <c r="C2" s="507" t="s">
        <v>3</v>
      </c>
      <c r="D2" s="508"/>
      <c r="E2" s="265" t="s">
        <v>4</v>
      </c>
      <c r="F2" s="267"/>
      <c r="G2" s="4" t="s">
        <v>5</v>
      </c>
      <c r="H2" s="5" t="s">
        <v>6</v>
      </c>
      <c r="I2" s="6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8" t="s">
        <v>14</v>
      </c>
    </row>
    <row r="3" spans="1:16" s="11" customFormat="1" ht="17.45" customHeight="1">
      <c r="A3" s="87">
        <v>44837</v>
      </c>
      <c r="B3" s="268" t="s">
        <v>15</v>
      </c>
      <c r="C3" s="99" t="s">
        <v>16</v>
      </c>
      <c r="D3" s="449" t="s">
        <v>213</v>
      </c>
      <c r="E3" s="10" t="s">
        <v>18</v>
      </c>
      <c r="F3" s="449" t="s">
        <v>19</v>
      </c>
      <c r="G3" s="268" t="s">
        <v>20</v>
      </c>
      <c r="H3" s="10" t="s">
        <v>21</v>
      </c>
      <c r="I3" s="324"/>
      <c r="J3" s="274">
        <v>5.5</v>
      </c>
      <c r="K3" s="229">
        <v>2</v>
      </c>
      <c r="L3" s="229">
        <v>2</v>
      </c>
      <c r="M3" s="229">
        <v>2</v>
      </c>
      <c r="N3" s="229"/>
      <c r="O3" s="231">
        <v>0.2</v>
      </c>
      <c r="P3" s="233">
        <f>J3*70+K3*77+L3*25+N3*60+O3*100+M3*45</f>
        <v>699</v>
      </c>
    </row>
    <row r="4" spans="1:16" s="13" customFormat="1" ht="17.45" customHeight="1">
      <c r="A4" s="97" t="s">
        <v>22</v>
      </c>
      <c r="B4" s="269"/>
      <c r="C4" s="100" t="s">
        <v>23</v>
      </c>
      <c r="D4" s="450"/>
      <c r="E4" s="12" t="s">
        <v>24</v>
      </c>
      <c r="F4" s="286"/>
      <c r="G4" s="275"/>
      <c r="H4" s="12" t="s">
        <v>25</v>
      </c>
      <c r="I4" s="325"/>
      <c r="J4" s="239"/>
      <c r="K4" s="230"/>
      <c r="L4" s="230"/>
      <c r="M4" s="230"/>
      <c r="N4" s="230"/>
      <c r="O4" s="232"/>
      <c r="P4" s="226" t="e">
        <v>#VALUE!</v>
      </c>
    </row>
    <row r="5" spans="1:16" s="11" customFormat="1" ht="17.45" customHeight="1">
      <c r="A5" s="19">
        <f>A3+1</f>
        <v>44838</v>
      </c>
      <c r="B5" s="275" t="s">
        <v>26</v>
      </c>
      <c r="C5" s="21" t="s">
        <v>27</v>
      </c>
      <c r="D5" s="454" t="s">
        <v>17</v>
      </c>
      <c r="E5" s="20" t="s">
        <v>28</v>
      </c>
      <c r="F5" s="454" t="s">
        <v>67</v>
      </c>
      <c r="G5" s="286" t="s">
        <v>29</v>
      </c>
      <c r="H5" s="98" t="s">
        <v>30</v>
      </c>
      <c r="I5" s="291" t="s">
        <v>31</v>
      </c>
      <c r="J5" s="239">
        <v>5</v>
      </c>
      <c r="K5" s="230">
        <v>2.5</v>
      </c>
      <c r="L5" s="230">
        <v>1.8</v>
      </c>
      <c r="M5" s="230">
        <v>2</v>
      </c>
      <c r="N5" s="230">
        <v>1</v>
      </c>
      <c r="O5" s="282"/>
      <c r="P5" s="225">
        <f t="shared" ref="P5" si="0">J5*70+K5*77+L5*25+N5*60+O5*100+M5*45</f>
        <v>737.5</v>
      </c>
    </row>
    <row r="6" spans="1:16" s="13" customFormat="1" ht="17.45" customHeight="1">
      <c r="A6" s="88" t="s">
        <v>32</v>
      </c>
      <c r="B6" s="269"/>
      <c r="C6" s="23" t="s">
        <v>33</v>
      </c>
      <c r="D6" s="450"/>
      <c r="E6" s="12" t="s">
        <v>34</v>
      </c>
      <c r="F6" s="286"/>
      <c r="G6" s="275"/>
      <c r="H6" s="23" t="s">
        <v>35</v>
      </c>
      <c r="I6" s="252"/>
      <c r="J6" s="239"/>
      <c r="K6" s="230"/>
      <c r="L6" s="230"/>
      <c r="M6" s="230"/>
      <c r="N6" s="230"/>
      <c r="O6" s="232"/>
      <c r="P6" s="226" t="e">
        <v>#VALUE!</v>
      </c>
    </row>
    <row r="7" spans="1:16" s="11" customFormat="1" ht="17.45" customHeight="1">
      <c r="A7" s="19">
        <f>A5+1</f>
        <v>44839</v>
      </c>
      <c r="B7" s="286" t="s">
        <v>36</v>
      </c>
      <c r="C7" s="21" t="s">
        <v>37</v>
      </c>
      <c r="D7" s="454" t="s">
        <v>74</v>
      </c>
      <c r="E7" s="27" t="s">
        <v>39</v>
      </c>
      <c r="F7" s="454" t="s">
        <v>17</v>
      </c>
      <c r="G7" s="275" t="s">
        <v>5</v>
      </c>
      <c r="H7" s="21" t="s">
        <v>40</v>
      </c>
      <c r="I7" s="251" t="s">
        <v>41</v>
      </c>
      <c r="J7" s="238">
        <v>5</v>
      </c>
      <c r="K7" s="240">
        <v>2.5</v>
      </c>
      <c r="L7" s="240">
        <v>1.5</v>
      </c>
      <c r="M7" s="240">
        <v>2</v>
      </c>
      <c r="N7" s="240"/>
      <c r="O7" s="326">
        <v>1</v>
      </c>
      <c r="P7" s="316">
        <f t="shared" ref="P7" si="1">J7*70+K7*77+L7*25+N7*60+O7*100+M7*45</f>
        <v>770</v>
      </c>
    </row>
    <row r="8" spans="1:16" s="13" customFormat="1" ht="17.45" customHeight="1">
      <c r="A8" s="88" t="s">
        <v>42</v>
      </c>
      <c r="B8" s="269"/>
      <c r="C8" s="39" t="s">
        <v>43</v>
      </c>
      <c r="D8" s="286"/>
      <c r="E8" s="17" t="s">
        <v>44</v>
      </c>
      <c r="F8" s="286"/>
      <c r="G8" s="275"/>
      <c r="H8" s="12" t="s">
        <v>45</v>
      </c>
      <c r="I8" s="252"/>
      <c r="J8" s="239"/>
      <c r="K8" s="228"/>
      <c r="L8" s="228"/>
      <c r="M8" s="228"/>
      <c r="N8" s="228"/>
      <c r="O8" s="240"/>
      <c r="P8" s="323" t="e">
        <v>#VALUE!</v>
      </c>
    </row>
    <row r="9" spans="1:16" ht="17.45" customHeight="1">
      <c r="A9" s="83">
        <f>A7+1</f>
        <v>44840</v>
      </c>
      <c r="B9" s="275" t="s">
        <v>46</v>
      </c>
      <c r="C9" s="20" t="s">
        <v>47</v>
      </c>
      <c r="D9" s="454" t="s">
        <v>104</v>
      </c>
      <c r="E9" s="21" t="s">
        <v>48</v>
      </c>
      <c r="F9" s="454" t="s">
        <v>214</v>
      </c>
      <c r="G9" s="275" t="s">
        <v>29</v>
      </c>
      <c r="H9" s="21" t="s">
        <v>49</v>
      </c>
      <c r="I9" s="251"/>
      <c r="J9" s="239">
        <v>5</v>
      </c>
      <c r="K9" s="230">
        <v>2.2000000000000002</v>
      </c>
      <c r="L9" s="230">
        <v>2.1</v>
      </c>
      <c r="M9" s="230">
        <v>2.2000000000000002</v>
      </c>
      <c r="N9" s="230"/>
      <c r="O9" s="282"/>
      <c r="P9" s="225">
        <f t="shared" ref="P9" si="2">J9*70+K9*77+L9*25+N9*60+O9*100+M9*45</f>
        <v>670.9</v>
      </c>
    </row>
    <row r="10" spans="1:16" s="18" customFormat="1" ht="17.45" customHeight="1">
      <c r="A10" s="88" t="s">
        <v>50</v>
      </c>
      <c r="B10" s="269"/>
      <c r="C10" s="12" t="s">
        <v>51</v>
      </c>
      <c r="D10" s="286"/>
      <c r="E10" s="23" t="s">
        <v>52</v>
      </c>
      <c r="F10" s="286"/>
      <c r="G10" s="275"/>
      <c r="H10" s="12" t="s">
        <v>53</v>
      </c>
      <c r="I10" s="252"/>
      <c r="J10" s="239"/>
      <c r="K10" s="230"/>
      <c r="L10" s="230"/>
      <c r="M10" s="230"/>
      <c r="N10" s="230"/>
      <c r="O10" s="232"/>
      <c r="P10" s="226" t="e">
        <v>#VALUE!</v>
      </c>
    </row>
    <row r="11" spans="1:16" ht="17.45" customHeight="1">
      <c r="A11" s="19">
        <f>A9+1</f>
        <v>44841</v>
      </c>
      <c r="B11" s="286" t="s">
        <v>54</v>
      </c>
      <c r="C11" s="20" t="s">
        <v>55</v>
      </c>
      <c r="D11" s="450" t="s">
        <v>17</v>
      </c>
      <c r="E11" s="93" t="s">
        <v>56</v>
      </c>
      <c r="F11" s="450" t="s">
        <v>213</v>
      </c>
      <c r="G11" s="286" t="s">
        <v>29</v>
      </c>
      <c r="H11" s="20" t="s">
        <v>57</v>
      </c>
      <c r="I11" s="291" t="s">
        <v>31</v>
      </c>
      <c r="J11" s="238">
        <v>5.0999999999999996</v>
      </c>
      <c r="K11" s="232">
        <v>2.2000000000000002</v>
      </c>
      <c r="L11" s="232">
        <v>2.2999999999999998</v>
      </c>
      <c r="M11" s="232">
        <v>2</v>
      </c>
      <c r="N11" s="232"/>
      <c r="O11" s="282"/>
      <c r="P11" s="225">
        <f t="shared" ref="P11" si="3">J11*70+K11*77+L11*25+N11*60+O11*100+M11*45</f>
        <v>673.9</v>
      </c>
    </row>
    <row r="12" spans="1:16" s="18" customFormat="1" ht="17.45" customHeight="1" thickBot="1">
      <c r="A12" s="85" t="s">
        <v>58</v>
      </c>
      <c r="B12" s="287"/>
      <c r="C12" s="34" t="s">
        <v>59</v>
      </c>
      <c r="D12" s="479"/>
      <c r="E12" s="101" t="s">
        <v>60</v>
      </c>
      <c r="F12" s="479"/>
      <c r="G12" s="504"/>
      <c r="H12" s="34" t="s">
        <v>61</v>
      </c>
      <c r="I12" s="292"/>
      <c r="J12" s="301"/>
      <c r="K12" s="294"/>
      <c r="L12" s="294"/>
      <c r="M12" s="294"/>
      <c r="N12" s="294"/>
      <c r="O12" s="295"/>
      <c r="P12" s="293" t="e">
        <v>#VALUE!</v>
      </c>
    </row>
    <row r="13" spans="1:16" ht="17.45" customHeight="1">
      <c r="A13" s="38">
        <f>A11+3</f>
        <v>44844</v>
      </c>
      <c r="B13" s="484"/>
      <c r="C13" s="486" t="s">
        <v>63</v>
      </c>
      <c r="D13" s="487"/>
      <c r="E13" s="487"/>
      <c r="F13" s="487"/>
      <c r="G13" s="487"/>
      <c r="H13" s="488"/>
      <c r="I13" s="492"/>
      <c r="J13" s="494"/>
      <c r="K13" s="496"/>
      <c r="L13" s="496"/>
      <c r="M13" s="496"/>
      <c r="N13" s="496"/>
      <c r="O13" s="498"/>
      <c r="P13" s="499">
        <f>J13*70+K13*77+L13*25+N13*60+O13*100+M13*45</f>
        <v>0</v>
      </c>
    </row>
    <row r="14" spans="1:16" s="25" customFormat="1" ht="17.45" customHeight="1">
      <c r="A14" s="24" t="s">
        <v>22</v>
      </c>
      <c r="B14" s="485"/>
      <c r="C14" s="489"/>
      <c r="D14" s="490"/>
      <c r="E14" s="490"/>
      <c r="F14" s="490"/>
      <c r="G14" s="490"/>
      <c r="H14" s="491"/>
      <c r="I14" s="493"/>
      <c r="J14" s="495"/>
      <c r="K14" s="497"/>
      <c r="L14" s="497"/>
      <c r="M14" s="497"/>
      <c r="N14" s="497"/>
      <c r="O14" s="496"/>
      <c r="P14" s="500" t="e">
        <v>#VALUE!</v>
      </c>
    </row>
    <row r="15" spans="1:16" s="11" customFormat="1" ht="17.45" customHeight="1">
      <c r="A15" s="19">
        <f>A13+1</f>
        <v>44845</v>
      </c>
      <c r="B15" s="286" t="s">
        <v>64</v>
      </c>
      <c r="C15" s="26" t="s">
        <v>65</v>
      </c>
      <c r="D15" s="450" t="s">
        <v>17</v>
      </c>
      <c r="E15" s="20" t="s">
        <v>66</v>
      </c>
      <c r="F15" s="450" t="s">
        <v>74</v>
      </c>
      <c r="G15" s="286" t="s">
        <v>29</v>
      </c>
      <c r="H15" s="20" t="s">
        <v>68</v>
      </c>
      <c r="I15" s="291" t="s">
        <v>31</v>
      </c>
      <c r="J15" s="238">
        <v>5.3</v>
      </c>
      <c r="K15" s="240">
        <v>2.5</v>
      </c>
      <c r="L15" s="232">
        <v>1.8</v>
      </c>
      <c r="M15" s="232">
        <v>2</v>
      </c>
      <c r="N15" s="232">
        <v>1</v>
      </c>
      <c r="O15" s="241"/>
      <c r="P15" s="225">
        <f t="shared" ref="P15" si="4">J15*70+K15*77+L15*25+N15*60+O15*100+M15*45</f>
        <v>758.5</v>
      </c>
    </row>
    <row r="16" spans="1:16" s="11" customFormat="1" ht="17.45" customHeight="1">
      <c r="A16" s="88" t="s">
        <v>32</v>
      </c>
      <c r="B16" s="269"/>
      <c r="C16" s="28" t="s">
        <v>69</v>
      </c>
      <c r="D16" s="286"/>
      <c r="E16" s="12" t="s">
        <v>70</v>
      </c>
      <c r="F16" s="286"/>
      <c r="G16" s="275"/>
      <c r="H16" s="12" t="s">
        <v>71</v>
      </c>
      <c r="I16" s="252"/>
      <c r="J16" s="501"/>
      <c r="K16" s="502"/>
      <c r="L16" s="483"/>
      <c r="M16" s="483"/>
      <c r="N16" s="483"/>
      <c r="O16" s="503"/>
      <c r="P16" s="226" t="e">
        <v>#VALUE!</v>
      </c>
    </row>
    <row r="17" spans="1:16" s="29" customFormat="1" ht="17.45" customHeight="1">
      <c r="A17" s="83">
        <f>A15+1</f>
        <v>44846</v>
      </c>
      <c r="B17" s="275" t="s">
        <v>36</v>
      </c>
      <c r="C17" s="20" t="s">
        <v>72</v>
      </c>
      <c r="D17" s="454" t="s">
        <v>19</v>
      </c>
      <c r="E17" s="21" t="s">
        <v>73</v>
      </c>
      <c r="F17" s="454" t="s">
        <v>74</v>
      </c>
      <c r="G17" s="275" t="s">
        <v>75</v>
      </c>
      <c r="H17" s="20" t="s">
        <v>62</v>
      </c>
      <c r="I17" s="251" t="s">
        <v>41</v>
      </c>
      <c r="J17" s="238">
        <v>5</v>
      </c>
      <c r="K17" s="240">
        <v>1.8</v>
      </c>
      <c r="L17" s="240">
        <v>2</v>
      </c>
      <c r="M17" s="240">
        <v>2.5</v>
      </c>
      <c r="N17" s="240"/>
      <c r="O17" s="482">
        <v>1</v>
      </c>
      <c r="P17" s="316">
        <f t="shared" ref="P17:P47" si="5">J17*70+K17*77+L17*25+N17*60+O17*100+M17*45</f>
        <v>751.1</v>
      </c>
    </row>
    <row r="18" spans="1:16" s="29" customFormat="1" ht="17.45" customHeight="1">
      <c r="A18" s="88" t="s">
        <v>42</v>
      </c>
      <c r="B18" s="269"/>
      <c r="C18" s="12" t="s">
        <v>76</v>
      </c>
      <c r="D18" s="286"/>
      <c r="E18" s="12" t="s">
        <v>77</v>
      </c>
      <c r="F18" s="286"/>
      <c r="G18" s="275"/>
      <c r="H18" s="35" t="s">
        <v>78</v>
      </c>
      <c r="I18" s="252"/>
      <c r="J18" s="239"/>
      <c r="K18" s="228"/>
      <c r="L18" s="228"/>
      <c r="M18" s="228"/>
      <c r="N18" s="228"/>
      <c r="O18" s="240"/>
      <c r="P18" s="323" t="e">
        <v>#VALUE!</v>
      </c>
    </row>
    <row r="19" spans="1:16" s="29" customFormat="1" ht="17.45" customHeight="1">
      <c r="A19" s="83">
        <f>A17+1</f>
        <v>44847</v>
      </c>
      <c r="B19" s="275" t="s">
        <v>79</v>
      </c>
      <c r="C19" s="14" t="s">
        <v>80</v>
      </c>
      <c r="D19" s="454" t="s">
        <v>104</v>
      </c>
      <c r="E19" s="20" t="s">
        <v>82</v>
      </c>
      <c r="F19" s="454" t="s">
        <v>38</v>
      </c>
      <c r="G19" s="454" t="s">
        <v>29</v>
      </c>
      <c r="H19" s="30" t="s">
        <v>83</v>
      </c>
      <c r="I19" s="251"/>
      <c r="J19" s="239">
        <v>5</v>
      </c>
      <c r="K19" s="228">
        <v>2.5</v>
      </c>
      <c r="L19" s="230">
        <v>2</v>
      </c>
      <c r="M19" s="230">
        <v>3</v>
      </c>
      <c r="N19" s="230"/>
      <c r="O19" s="282"/>
      <c r="P19" s="225">
        <f t="shared" ref="P19:P49" si="6">J19*70+K19*77+L19*25+N19*60+O19*100+M19*45</f>
        <v>727.5</v>
      </c>
    </row>
    <row r="20" spans="1:16" s="33" customFormat="1" ht="17.45" customHeight="1">
      <c r="A20" s="88" t="s">
        <v>50</v>
      </c>
      <c r="B20" s="269"/>
      <c r="C20" s="17" t="s">
        <v>84</v>
      </c>
      <c r="D20" s="286"/>
      <c r="E20" s="31" t="s">
        <v>85</v>
      </c>
      <c r="F20" s="286"/>
      <c r="G20" s="286"/>
      <c r="H20" s="32" t="s">
        <v>86</v>
      </c>
      <c r="I20" s="252"/>
      <c r="J20" s="239"/>
      <c r="K20" s="228"/>
      <c r="L20" s="230"/>
      <c r="M20" s="230"/>
      <c r="N20" s="230"/>
      <c r="O20" s="232"/>
      <c r="P20" s="226" t="e">
        <v>#VALUE!</v>
      </c>
    </row>
    <row r="21" spans="1:16" s="84" customFormat="1" ht="17.45" customHeight="1">
      <c r="A21" s="83">
        <f>A19+1</f>
        <v>44848</v>
      </c>
      <c r="B21" s="308" t="s">
        <v>87</v>
      </c>
      <c r="C21" s="21" t="s">
        <v>88</v>
      </c>
      <c r="D21" s="454" t="s">
        <v>19</v>
      </c>
      <c r="E21" s="21" t="s">
        <v>89</v>
      </c>
      <c r="F21" s="450" t="s">
        <v>19</v>
      </c>
      <c r="G21" s="480" t="s">
        <v>90</v>
      </c>
      <c r="H21" s="21" t="s">
        <v>91</v>
      </c>
      <c r="I21" s="251" t="s">
        <v>31</v>
      </c>
      <c r="J21" s="228">
        <v>5</v>
      </c>
      <c r="K21" s="228">
        <v>2.5</v>
      </c>
      <c r="L21" s="228">
        <v>1.5</v>
      </c>
      <c r="M21" s="228">
        <v>2.5</v>
      </c>
      <c r="N21" s="228">
        <v>1</v>
      </c>
      <c r="O21" s="326"/>
      <c r="P21" s="316">
        <f t="shared" ref="P21:P53" si="7">J21*70+K21*77+L21*25+N21*60+O21*100+M21*45</f>
        <v>752.5</v>
      </c>
    </row>
    <row r="22" spans="1:16" s="86" customFormat="1" ht="17.45" customHeight="1" thickBot="1">
      <c r="A22" s="85" t="s">
        <v>58</v>
      </c>
      <c r="B22" s="478"/>
      <c r="C22" s="34" t="s">
        <v>92</v>
      </c>
      <c r="D22" s="479"/>
      <c r="E22" s="34" t="s">
        <v>93</v>
      </c>
      <c r="F22" s="479"/>
      <c r="G22" s="481"/>
      <c r="H22" s="34" t="s">
        <v>94</v>
      </c>
      <c r="I22" s="292"/>
      <c r="J22" s="298"/>
      <c r="K22" s="298"/>
      <c r="L22" s="298"/>
      <c r="M22" s="298"/>
      <c r="N22" s="298"/>
      <c r="O22" s="315"/>
      <c r="P22" s="317" t="e">
        <v>#VALUE!</v>
      </c>
    </row>
    <row r="23" spans="1:16" s="84" customFormat="1" ht="17.45" customHeight="1">
      <c r="A23" s="87">
        <f>A21+3</f>
        <v>44851</v>
      </c>
      <c r="B23" s="275" t="s">
        <v>200</v>
      </c>
      <c r="C23" s="92" t="s">
        <v>96</v>
      </c>
      <c r="D23" s="449" t="s">
        <v>215</v>
      </c>
      <c r="E23" s="10" t="s">
        <v>97</v>
      </c>
      <c r="F23" s="449" t="s">
        <v>19</v>
      </c>
      <c r="G23" s="451" t="s">
        <v>20</v>
      </c>
      <c r="H23" s="10" t="s">
        <v>98</v>
      </c>
      <c r="I23" s="324"/>
      <c r="J23" s="227">
        <v>5.0999999999999996</v>
      </c>
      <c r="K23" s="227">
        <v>2.5</v>
      </c>
      <c r="L23" s="227">
        <v>1.7</v>
      </c>
      <c r="M23" s="227">
        <v>2</v>
      </c>
      <c r="N23" s="227"/>
      <c r="O23" s="321"/>
      <c r="P23" s="322">
        <f t="shared" ref="P23" si="8">J23*70+K23*77+L23*25+N23*60+O23*100+M23*45</f>
        <v>682</v>
      </c>
    </row>
    <row r="24" spans="1:16" s="89" customFormat="1" ht="17.45" customHeight="1">
      <c r="A24" s="88" t="s">
        <v>22</v>
      </c>
      <c r="B24" s="269"/>
      <c r="C24" s="89" t="s">
        <v>99</v>
      </c>
      <c r="D24" s="286"/>
      <c r="E24" s="12" t="s">
        <v>100</v>
      </c>
      <c r="F24" s="286"/>
      <c r="G24" s="477"/>
      <c r="H24" s="35" t="s">
        <v>101</v>
      </c>
      <c r="I24" s="325"/>
      <c r="J24" s="228"/>
      <c r="K24" s="228"/>
      <c r="L24" s="228"/>
      <c r="M24" s="228"/>
      <c r="N24" s="228"/>
      <c r="O24" s="240"/>
      <c r="P24" s="323" t="e">
        <v>#VALUE!</v>
      </c>
    </row>
    <row r="25" spans="1:16" s="84" customFormat="1" ht="17.45" customHeight="1">
      <c r="A25" s="83">
        <f>A23+1</f>
        <v>44852</v>
      </c>
      <c r="B25" s="275" t="s">
        <v>102</v>
      </c>
      <c r="C25" s="21" t="s">
        <v>103</v>
      </c>
      <c r="D25" s="454" t="s">
        <v>17</v>
      </c>
      <c r="E25" s="20" t="s">
        <v>105</v>
      </c>
      <c r="F25" s="450" t="s">
        <v>19</v>
      </c>
      <c r="G25" s="286" t="s">
        <v>29</v>
      </c>
      <c r="H25" s="21" t="s">
        <v>106</v>
      </c>
      <c r="I25" s="291" t="s">
        <v>31</v>
      </c>
      <c r="J25" s="228">
        <v>5.3</v>
      </c>
      <c r="K25" s="228">
        <v>2.5</v>
      </c>
      <c r="L25" s="228">
        <v>1.5</v>
      </c>
      <c r="M25" s="228">
        <v>2</v>
      </c>
      <c r="N25" s="228">
        <v>1</v>
      </c>
      <c r="O25" s="326"/>
      <c r="P25" s="316">
        <f t="shared" ref="P25" si="9">J25*70+K25*77+L25*25+N25*60+O25*100+M25*45</f>
        <v>751</v>
      </c>
    </row>
    <row r="26" spans="1:16" s="86" customFormat="1" ht="17.45" customHeight="1">
      <c r="A26" s="88" t="s">
        <v>32</v>
      </c>
      <c r="B26" s="269"/>
      <c r="C26" s="12" t="s">
        <v>107</v>
      </c>
      <c r="D26" s="286"/>
      <c r="E26" s="31" t="s">
        <v>108</v>
      </c>
      <c r="F26" s="286"/>
      <c r="G26" s="275"/>
      <c r="H26" s="12" t="s">
        <v>109</v>
      </c>
      <c r="I26" s="252"/>
      <c r="J26" s="228"/>
      <c r="K26" s="228"/>
      <c r="L26" s="228"/>
      <c r="M26" s="228"/>
      <c r="N26" s="228"/>
      <c r="O26" s="240"/>
      <c r="P26" s="323" t="e">
        <v>#VALUE!</v>
      </c>
    </row>
    <row r="27" spans="1:16" s="84" customFormat="1" ht="17.45" customHeight="1">
      <c r="A27" s="83">
        <f>A25+1</f>
        <v>44853</v>
      </c>
      <c r="B27" s="275" t="s">
        <v>110</v>
      </c>
      <c r="C27" s="21" t="s">
        <v>111</v>
      </c>
      <c r="D27" s="454" t="s">
        <v>74</v>
      </c>
      <c r="E27" s="90" t="s">
        <v>112</v>
      </c>
      <c r="F27" s="454" t="s">
        <v>17</v>
      </c>
      <c r="G27" s="275" t="s">
        <v>20</v>
      </c>
      <c r="H27" s="21" t="s">
        <v>113</v>
      </c>
      <c r="I27" s="291" t="s">
        <v>41</v>
      </c>
      <c r="J27" s="239">
        <v>5</v>
      </c>
      <c r="K27" s="228">
        <v>2</v>
      </c>
      <c r="L27" s="228">
        <v>1.8</v>
      </c>
      <c r="M27" s="228">
        <v>2</v>
      </c>
      <c r="N27" s="228"/>
      <c r="O27" s="326">
        <v>1</v>
      </c>
      <c r="P27" s="323">
        <f t="shared" ref="P27" si="10">J27*70+K27*77+L27*25+N27*60+O27*100+M27*45</f>
        <v>739</v>
      </c>
    </row>
    <row r="28" spans="1:16" s="86" customFormat="1" ht="17.45" customHeight="1">
      <c r="A28" s="88" t="s">
        <v>42</v>
      </c>
      <c r="B28" s="269"/>
      <c r="C28" s="12" t="s">
        <v>114</v>
      </c>
      <c r="D28" s="286"/>
      <c r="E28" s="91" t="s">
        <v>115</v>
      </c>
      <c r="F28" s="286"/>
      <c r="G28" s="275"/>
      <c r="H28" s="12" t="s">
        <v>116</v>
      </c>
      <c r="I28" s="252"/>
      <c r="J28" s="239"/>
      <c r="K28" s="228"/>
      <c r="L28" s="228"/>
      <c r="M28" s="228"/>
      <c r="N28" s="228"/>
      <c r="O28" s="240"/>
      <c r="P28" s="323" t="e">
        <v>#VALUE!</v>
      </c>
    </row>
    <row r="29" spans="1:16" s="86" customFormat="1" ht="17.45" customHeight="1">
      <c r="A29" s="19">
        <f>A27+1</f>
        <v>44854</v>
      </c>
      <c r="B29" s="286" t="s">
        <v>26</v>
      </c>
      <c r="C29" s="20" t="s">
        <v>117</v>
      </c>
      <c r="D29" s="450" t="s">
        <v>17</v>
      </c>
      <c r="E29" s="20" t="s">
        <v>118</v>
      </c>
      <c r="F29" s="450" t="s">
        <v>74</v>
      </c>
      <c r="G29" s="286" t="s">
        <v>29</v>
      </c>
      <c r="H29" s="20" t="s">
        <v>119</v>
      </c>
      <c r="I29" s="291"/>
      <c r="J29" s="238">
        <v>5</v>
      </c>
      <c r="K29" s="240">
        <v>2.2000000000000002</v>
      </c>
      <c r="L29" s="240">
        <v>2</v>
      </c>
      <c r="M29" s="240">
        <v>3</v>
      </c>
      <c r="N29" s="240"/>
      <c r="O29" s="314"/>
      <c r="P29" s="316">
        <f t="shared" si="5"/>
        <v>704.4</v>
      </c>
    </row>
    <row r="30" spans="1:16" s="86" customFormat="1" ht="17.45" customHeight="1">
      <c r="A30" s="22" t="s">
        <v>50</v>
      </c>
      <c r="B30" s="328"/>
      <c r="C30" s="23" t="s">
        <v>120</v>
      </c>
      <c r="D30" s="450"/>
      <c r="E30" s="23" t="s">
        <v>121</v>
      </c>
      <c r="F30" s="450"/>
      <c r="G30" s="454"/>
      <c r="H30" s="23" t="s">
        <v>122</v>
      </c>
      <c r="I30" s="291"/>
      <c r="J30" s="329"/>
      <c r="K30" s="326"/>
      <c r="L30" s="326"/>
      <c r="M30" s="326"/>
      <c r="N30" s="326"/>
      <c r="O30" s="314"/>
      <c r="P30" s="327" t="e">
        <v>#VALUE!</v>
      </c>
    </row>
    <row r="31" spans="1:16" s="84" customFormat="1" ht="17.45" customHeight="1">
      <c r="A31" s="83">
        <f>A29+1</f>
        <v>44855</v>
      </c>
      <c r="B31" s="275" t="s">
        <v>123</v>
      </c>
      <c r="C31" s="36" t="s">
        <v>124</v>
      </c>
      <c r="D31" s="454" t="s">
        <v>81</v>
      </c>
      <c r="E31" s="21" t="s">
        <v>125</v>
      </c>
      <c r="F31" s="454" t="s">
        <v>19</v>
      </c>
      <c r="G31" s="275" t="s">
        <v>90</v>
      </c>
      <c r="H31" s="21" t="s">
        <v>126</v>
      </c>
      <c r="I31" s="251" t="s">
        <v>31</v>
      </c>
      <c r="J31" s="228">
        <v>5.2</v>
      </c>
      <c r="K31" s="228">
        <v>2.1</v>
      </c>
      <c r="L31" s="228">
        <v>1.9</v>
      </c>
      <c r="M31" s="228">
        <v>2</v>
      </c>
      <c r="N31" s="228">
        <v>1</v>
      </c>
      <c r="O31" s="326"/>
      <c r="P31" s="323">
        <f t="shared" si="6"/>
        <v>723.2</v>
      </c>
    </row>
    <row r="32" spans="1:16" s="86" customFormat="1" ht="17.45" customHeight="1">
      <c r="A32" s="88" t="s">
        <v>127</v>
      </c>
      <c r="B32" s="269"/>
      <c r="C32" s="37" t="s">
        <v>128</v>
      </c>
      <c r="D32" s="286"/>
      <c r="E32" s="12" t="s">
        <v>129</v>
      </c>
      <c r="F32" s="286"/>
      <c r="G32" s="275"/>
      <c r="H32" s="12" t="s">
        <v>130</v>
      </c>
      <c r="I32" s="252"/>
      <c r="J32" s="228"/>
      <c r="K32" s="228"/>
      <c r="L32" s="228"/>
      <c r="M32" s="228"/>
      <c r="N32" s="228"/>
      <c r="O32" s="240"/>
      <c r="P32" s="323" t="e">
        <v>#VALUE!</v>
      </c>
    </row>
    <row r="33" spans="1:16" s="86" customFormat="1" ht="17.45" hidden="1" customHeight="1">
      <c r="A33" s="19">
        <f>A31+1</f>
        <v>44856</v>
      </c>
      <c r="B33" s="325" t="s">
        <v>131</v>
      </c>
      <c r="C33" s="20" t="s">
        <v>132</v>
      </c>
      <c r="D33" s="450" t="s">
        <v>19</v>
      </c>
      <c r="E33" s="20" t="s">
        <v>133</v>
      </c>
      <c r="F33" s="450" t="s">
        <v>104</v>
      </c>
      <c r="G33" s="286" t="s">
        <v>20</v>
      </c>
      <c r="H33" s="20" t="s">
        <v>134</v>
      </c>
      <c r="I33" s="453"/>
      <c r="J33" s="240">
        <v>5.2</v>
      </c>
      <c r="K33" s="240">
        <v>2</v>
      </c>
      <c r="L33" s="240">
        <v>1.6</v>
      </c>
      <c r="M33" s="240">
        <v>3</v>
      </c>
      <c r="N33" s="240"/>
      <c r="O33" s="314"/>
      <c r="P33" s="316">
        <f t="shared" si="7"/>
        <v>693</v>
      </c>
    </row>
    <row r="34" spans="1:16" s="86" customFormat="1" ht="17.45" hidden="1" customHeight="1" thickBot="1">
      <c r="A34" s="22" t="s">
        <v>135</v>
      </c>
      <c r="B34" s="448"/>
      <c r="C34" s="40" t="s">
        <v>136</v>
      </c>
      <c r="D34" s="450"/>
      <c r="E34" s="23" t="s">
        <v>137</v>
      </c>
      <c r="F34" s="450"/>
      <c r="G34" s="454"/>
      <c r="H34" s="23" t="s">
        <v>138</v>
      </c>
      <c r="I34" s="453"/>
      <c r="J34" s="326"/>
      <c r="K34" s="326"/>
      <c r="L34" s="326"/>
      <c r="M34" s="326"/>
      <c r="N34" s="326"/>
      <c r="O34" s="314"/>
      <c r="P34" s="327" t="e">
        <v>#VALUE!</v>
      </c>
    </row>
    <row r="35" spans="1:16" s="86" customFormat="1" ht="17.45" customHeight="1">
      <c r="A35" s="111">
        <f>A31+1</f>
        <v>44856</v>
      </c>
      <c r="B35" s="112" t="s">
        <v>139</v>
      </c>
      <c r="C35" s="113" t="s">
        <v>140</v>
      </c>
      <c r="D35" s="438" t="s">
        <v>19</v>
      </c>
      <c r="E35" s="114" t="s">
        <v>141</v>
      </c>
      <c r="F35" s="438" t="s">
        <v>17</v>
      </c>
      <c r="G35" s="440" t="s">
        <v>142</v>
      </c>
      <c r="H35" s="113" t="s">
        <v>194</v>
      </c>
      <c r="I35" s="442"/>
      <c r="J35" s="279">
        <v>5.3</v>
      </c>
      <c r="K35" s="281">
        <v>2.2000000000000002</v>
      </c>
      <c r="L35" s="281">
        <v>2</v>
      </c>
      <c r="M35" s="281">
        <v>3</v>
      </c>
      <c r="N35" s="281"/>
      <c r="O35" s="313"/>
      <c r="P35" s="284">
        <f t="shared" ref="P35" si="11">J35*70+K35*77+L35*25+N35*60+O35*100+M35*45</f>
        <v>725.4</v>
      </c>
    </row>
    <row r="36" spans="1:16" s="86" customFormat="1" ht="17.25" customHeight="1" thickBot="1">
      <c r="A36" s="115" t="s">
        <v>143</v>
      </c>
      <c r="B36" s="116" t="s">
        <v>220</v>
      </c>
      <c r="C36" s="117" t="s">
        <v>144</v>
      </c>
      <c r="D36" s="439"/>
      <c r="E36" s="118" t="s">
        <v>145</v>
      </c>
      <c r="F36" s="439"/>
      <c r="G36" s="441"/>
      <c r="H36" s="117" t="s">
        <v>195</v>
      </c>
      <c r="I36" s="443"/>
      <c r="J36" s="476"/>
      <c r="K36" s="283"/>
      <c r="L36" s="283"/>
      <c r="M36" s="283"/>
      <c r="N36" s="283"/>
      <c r="O36" s="313"/>
      <c r="P36" s="455" t="e">
        <v>#VALUE!</v>
      </c>
    </row>
    <row r="37" spans="1:16" s="86" customFormat="1" ht="17.25" customHeight="1">
      <c r="A37" s="111">
        <f>A33</f>
        <v>44856</v>
      </c>
      <c r="B37" s="112" t="s">
        <v>221</v>
      </c>
      <c r="C37" s="113" t="s">
        <v>222</v>
      </c>
      <c r="D37" s="438"/>
      <c r="E37" s="114"/>
      <c r="F37" s="438"/>
      <c r="G37" s="440"/>
      <c r="H37" s="113"/>
      <c r="I37" s="442"/>
      <c r="J37" s="414"/>
      <c r="K37" s="414"/>
      <c r="L37" s="414"/>
      <c r="M37" s="414"/>
      <c r="N37" s="414"/>
      <c r="O37" s="416"/>
      <c r="P37" s="418"/>
    </row>
    <row r="38" spans="1:16" s="86" customFormat="1" ht="17.25" customHeight="1" thickBot="1">
      <c r="A38" s="115" t="s">
        <v>143</v>
      </c>
      <c r="B38" s="116" t="s">
        <v>218</v>
      </c>
      <c r="C38" s="117" t="s">
        <v>223</v>
      </c>
      <c r="D38" s="439"/>
      <c r="E38" s="118"/>
      <c r="F38" s="439"/>
      <c r="G38" s="441"/>
      <c r="H38" s="117"/>
      <c r="I38" s="443"/>
      <c r="J38" s="415"/>
      <c r="K38" s="415"/>
      <c r="L38" s="415"/>
      <c r="M38" s="415"/>
      <c r="N38" s="415"/>
      <c r="O38" s="417"/>
      <c r="P38" s="419"/>
    </row>
    <row r="39" spans="1:16" s="84" customFormat="1" ht="17.45" customHeight="1">
      <c r="A39" s="106">
        <f>A31+3</f>
        <v>44858</v>
      </c>
      <c r="B39" s="456"/>
      <c r="C39" s="458" t="s">
        <v>201</v>
      </c>
      <c r="D39" s="459"/>
      <c r="E39" s="459"/>
      <c r="F39" s="459"/>
      <c r="G39" s="459"/>
      <c r="H39" s="460"/>
      <c r="I39" s="464"/>
      <c r="J39" s="466"/>
      <c r="K39" s="468"/>
      <c r="L39" s="468"/>
      <c r="M39" s="468"/>
      <c r="N39" s="468"/>
      <c r="O39" s="469"/>
      <c r="P39" s="471"/>
    </row>
    <row r="40" spans="1:16" s="89" customFormat="1" ht="17.45" customHeight="1">
      <c r="A40" s="107" t="s">
        <v>22</v>
      </c>
      <c r="B40" s="457"/>
      <c r="C40" s="461"/>
      <c r="D40" s="462"/>
      <c r="E40" s="462"/>
      <c r="F40" s="462"/>
      <c r="G40" s="462"/>
      <c r="H40" s="463"/>
      <c r="I40" s="465"/>
      <c r="J40" s="467"/>
      <c r="K40" s="434"/>
      <c r="L40" s="434"/>
      <c r="M40" s="434"/>
      <c r="N40" s="434"/>
      <c r="O40" s="470"/>
      <c r="P40" s="472"/>
    </row>
    <row r="41" spans="1:16" s="89" customFormat="1" ht="17.45" customHeight="1">
      <c r="A41" s="103">
        <f>A33+2</f>
        <v>44858</v>
      </c>
      <c r="B41" s="103" t="s">
        <v>95</v>
      </c>
      <c r="C41" s="104" t="s">
        <v>203</v>
      </c>
      <c r="D41" s="505" t="s">
        <v>17</v>
      </c>
      <c r="E41" s="104" t="s">
        <v>211</v>
      </c>
      <c r="F41" s="505" t="s">
        <v>38</v>
      </c>
      <c r="G41" s="473" t="s">
        <v>207</v>
      </c>
      <c r="H41" s="104" t="s">
        <v>204</v>
      </c>
      <c r="I41" s="474"/>
      <c r="J41" s="228">
        <v>5.2</v>
      </c>
      <c r="K41" s="228">
        <v>2</v>
      </c>
      <c r="L41" s="228">
        <v>1.9</v>
      </c>
      <c r="M41" s="228">
        <v>2</v>
      </c>
      <c r="N41" s="228">
        <v>1</v>
      </c>
      <c r="O41" s="326"/>
      <c r="P41" s="323">
        <f t="shared" ref="P41" si="12">J41*70+K41*77+L41*25+N41*60+O41*100+M41*45</f>
        <v>715.5</v>
      </c>
    </row>
    <row r="42" spans="1:16" s="89" customFormat="1" ht="17.45" customHeight="1">
      <c r="A42" s="102" t="s">
        <v>22</v>
      </c>
      <c r="B42" s="102" t="s">
        <v>202</v>
      </c>
      <c r="C42" s="105" t="s">
        <v>206</v>
      </c>
      <c r="D42" s="506"/>
      <c r="E42" s="105" t="s">
        <v>212</v>
      </c>
      <c r="F42" s="506"/>
      <c r="G42" s="473"/>
      <c r="H42" s="105" t="s">
        <v>205</v>
      </c>
      <c r="I42" s="475"/>
      <c r="J42" s="228"/>
      <c r="K42" s="228"/>
      <c r="L42" s="228"/>
      <c r="M42" s="228"/>
      <c r="N42" s="228"/>
      <c r="O42" s="240"/>
      <c r="P42" s="323" t="e">
        <v>#VALUE!</v>
      </c>
    </row>
    <row r="43" spans="1:16" s="89" customFormat="1" ht="17.45" customHeight="1">
      <c r="A43" s="19">
        <f>A39+1</f>
        <v>44859</v>
      </c>
      <c r="B43" s="286" t="s">
        <v>146</v>
      </c>
      <c r="C43" s="20" t="s">
        <v>147</v>
      </c>
      <c r="D43" s="450" t="s">
        <v>81</v>
      </c>
      <c r="E43" s="20" t="s">
        <v>148</v>
      </c>
      <c r="F43" s="450" t="s">
        <v>38</v>
      </c>
      <c r="G43" s="286" t="s">
        <v>29</v>
      </c>
      <c r="H43" s="20" t="s">
        <v>149</v>
      </c>
      <c r="I43" s="291" t="s">
        <v>150</v>
      </c>
      <c r="J43" s="240">
        <v>5.0999999999999996</v>
      </c>
      <c r="K43" s="240">
        <v>2</v>
      </c>
      <c r="L43" s="240">
        <v>2</v>
      </c>
      <c r="M43" s="240">
        <v>2</v>
      </c>
      <c r="N43" s="240">
        <v>1</v>
      </c>
      <c r="O43" s="314"/>
      <c r="P43" s="316">
        <f t="shared" ref="P43" si="13">J43*70+K43*77+L43*25+N43*60+O43*100+M43*45</f>
        <v>711</v>
      </c>
    </row>
    <row r="44" spans="1:16" s="89" customFormat="1" ht="17.45" customHeight="1">
      <c r="A44" s="88" t="s">
        <v>32</v>
      </c>
      <c r="B44" s="269"/>
      <c r="C44" s="94" t="s">
        <v>151</v>
      </c>
      <c r="D44" s="286"/>
      <c r="E44" s="12" t="s">
        <v>152</v>
      </c>
      <c r="F44" s="286"/>
      <c r="G44" s="275"/>
      <c r="H44" s="12" t="s">
        <v>153</v>
      </c>
      <c r="I44" s="252"/>
      <c r="J44" s="228"/>
      <c r="K44" s="228"/>
      <c r="L44" s="228"/>
      <c r="M44" s="228"/>
      <c r="N44" s="228"/>
      <c r="O44" s="240"/>
      <c r="P44" s="323" t="e">
        <v>#VALUE!</v>
      </c>
    </row>
    <row r="45" spans="1:16" s="84" customFormat="1" ht="17.45" customHeight="1">
      <c r="A45" s="83">
        <f>A43+1</f>
        <v>44860</v>
      </c>
      <c r="B45" s="275" t="s">
        <v>36</v>
      </c>
      <c r="C45" s="20" t="s">
        <v>154</v>
      </c>
      <c r="D45" s="454" t="s">
        <v>19</v>
      </c>
      <c r="E45" s="27" t="s">
        <v>155</v>
      </c>
      <c r="F45" s="454" t="s">
        <v>17</v>
      </c>
      <c r="G45" s="275" t="s">
        <v>20</v>
      </c>
      <c r="H45" s="21" t="s">
        <v>156</v>
      </c>
      <c r="I45" s="251" t="s">
        <v>41</v>
      </c>
      <c r="J45" s="228">
        <v>5.3</v>
      </c>
      <c r="K45" s="228">
        <v>2.1</v>
      </c>
      <c r="L45" s="228">
        <v>1.5</v>
      </c>
      <c r="M45" s="228">
        <v>2</v>
      </c>
      <c r="N45" s="228"/>
      <c r="O45" s="326">
        <v>1</v>
      </c>
      <c r="P45" s="316">
        <f t="shared" ref="P45" si="14">J45*70+K45*77+L45*25+N45*60+O45*100+M45*45</f>
        <v>760.2</v>
      </c>
    </row>
    <row r="46" spans="1:16" s="86" customFormat="1" ht="17.45" customHeight="1">
      <c r="A46" s="88" t="s">
        <v>42</v>
      </c>
      <c r="B46" s="269"/>
      <c r="C46" s="12" t="s">
        <v>157</v>
      </c>
      <c r="D46" s="286"/>
      <c r="E46" s="17" t="s">
        <v>208</v>
      </c>
      <c r="F46" s="286"/>
      <c r="G46" s="275"/>
      <c r="H46" s="12" t="s">
        <v>158</v>
      </c>
      <c r="I46" s="252"/>
      <c r="J46" s="228"/>
      <c r="K46" s="228"/>
      <c r="L46" s="228"/>
      <c r="M46" s="228"/>
      <c r="N46" s="228"/>
      <c r="O46" s="240"/>
      <c r="P46" s="323" t="e">
        <v>#VALUE!</v>
      </c>
    </row>
    <row r="47" spans="1:16" s="86" customFormat="1" ht="17.45" customHeight="1">
      <c r="A47" s="83">
        <f>A45+1</f>
        <v>44861</v>
      </c>
      <c r="B47" s="275" t="s">
        <v>159</v>
      </c>
      <c r="C47" s="20" t="s">
        <v>160</v>
      </c>
      <c r="D47" s="450" t="s">
        <v>17</v>
      </c>
      <c r="E47" s="21" t="s">
        <v>161</v>
      </c>
      <c r="F47" s="450" t="s">
        <v>67</v>
      </c>
      <c r="G47" s="286" t="s">
        <v>29</v>
      </c>
      <c r="H47" s="86" t="s">
        <v>162</v>
      </c>
      <c r="I47" s="251" t="s">
        <v>126</v>
      </c>
      <c r="J47" s="238">
        <v>5</v>
      </c>
      <c r="K47" s="240">
        <v>2.5</v>
      </c>
      <c r="L47" s="240">
        <v>1.5</v>
      </c>
      <c r="M47" s="240">
        <v>2</v>
      </c>
      <c r="N47" s="240"/>
      <c r="O47" s="326"/>
      <c r="P47" s="316">
        <f t="shared" si="5"/>
        <v>670</v>
      </c>
    </row>
    <row r="48" spans="1:16" s="86" customFormat="1" ht="17.45" customHeight="1">
      <c r="A48" s="88" t="s">
        <v>50</v>
      </c>
      <c r="B48" s="269"/>
      <c r="C48" s="39" t="s">
        <v>163</v>
      </c>
      <c r="D48" s="286"/>
      <c r="E48" s="12" t="s">
        <v>164</v>
      </c>
      <c r="F48" s="286"/>
      <c r="G48" s="275"/>
      <c r="H48" s="86" t="s">
        <v>165</v>
      </c>
      <c r="I48" s="252"/>
      <c r="J48" s="239"/>
      <c r="K48" s="228"/>
      <c r="L48" s="228"/>
      <c r="M48" s="228"/>
      <c r="N48" s="228"/>
      <c r="O48" s="240"/>
      <c r="P48" s="323" t="e">
        <v>#VALUE!</v>
      </c>
    </row>
    <row r="49" spans="1:16" s="84" customFormat="1" ht="17.45" customHeight="1">
      <c r="A49" s="19">
        <f>A47+1</f>
        <v>44862</v>
      </c>
      <c r="B49" s="275" t="s">
        <v>166</v>
      </c>
      <c r="C49" s="21" t="s">
        <v>167</v>
      </c>
      <c r="D49" s="454" t="s">
        <v>17</v>
      </c>
      <c r="E49" s="21" t="s">
        <v>168</v>
      </c>
      <c r="F49" s="454" t="s">
        <v>169</v>
      </c>
      <c r="G49" s="275" t="s">
        <v>90</v>
      </c>
      <c r="H49" s="21" t="s">
        <v>192</v>
      </c>
      <c r="I49" s="291" t="s">
        <v>31</v>
      </c>
      <c r="J49" s="228">
        <v>5.0999999999999996</v>
      </c>
      <c r="K49" s="228">
        <v>2.5</v>
      </c>
      <c r="L49" s="228">
        <v>1.8</v>
      </c>
      <c r="M49" s="228">
        <v>2.5</v>
      </c>
      <c r="N49" s="228">
        <v>1</v>
      </c>
      <c r="O49" s="326"/>
      <c r="P49" s="316">
        <f t="shared" si="6"/>
        <v>767</v>
      </c>
    </row>
    <row r="50" spans="1:16" s="86" customFormat="1" ht="17.45" customHeight="1">
      <c r="A50" s="22" t="s">
        <v>127</v>
      </c>
      <c r="B50" s="328"/>
      <c r="C50" s="40" t="s">
        <v>170</v>
      </c>
      <c r="D50" s="450"/>
      <c r="E50" s="23" t="s">
        <v>171</v>
      </c>
      <c r="F50" s="450"/>
      <c r="G50" s="454"/>
      <c r="H50" s="23" t="s">
        <v>193</v>
      </c>
      <c r="I50" s="291"/>
      <c r="J50" s="326"/>
      <c r="K50" s="326"/>
      <c r="L50" s="326"/>
      <c r="M50" s="326"/>
      <c r="N50" s="326"/>
      <c r="O50" s="314"/>
      <c r="P50" s="327" t="e">
        <v>#VALUE!</v>
      </c>
    </row>
    <row r="51" spans="1:16" s="86" customFormat="1" ht="17.45" customHeight="1">
      <c r="A51" s="111">
        <f>A47+2</f>
        <v>44863</v>
      </c>
      <c r="B51" s="112" t="s">
        <v>139</v>
      </c>
      <c r="C51" s="113" t="s">
        <v>140</v>
      </c>
      <c r="D51" s="438" t="s">
        <v>19</v>
      </c>
      <c r="E51" s="114" t="s">
        <v>141</v>
      </c>
      <c r="F51" s="438" t="s">
        <v>17</v>
      </c>
      <c r="G51" s="440" t="s">
        <v>142</v>
      </c>
      <c r="H51" s="113" t="s">
        <v>194</v>
      </c>
      <c r="I51" s="442"/>
      <c r="J51" s="414"/>
      <c r="K51" s="414"/>
      <c r="L51" s="414"/>
      <c r="M51" s="414"/>
      <c r="N51" s="414"/>
      <c r="O51" s="416"/>
      <c r="P51" s="418"/>
    </row>
    <row r="52" spans="1:16" s="86" customFormat="1" ht="17.45" customHeight="1" thickBot="1">
      <c r="A52" s="115" t="s">
        <v>143</v>
      </c>
      <c r="B52" s="116" t="s">
        <v>218</v>
      </c>
      <c r="C52" s="117" t="s">
        <v>144</v>
      </c>
      <c r="D52" s="439"/>
      <c r="E52" s="118" t="s">
        <v>145</v>
      </c>
      <c r="F52" s="439"/>
      <c r="G52" s="441"/>
      <c r="H52" s="117" t="s">
        <v>195</v>
      </c>
      <c r="I52" s="443"/>
      <c r="J52" s="415"/>
      <c r="K52" s="415"/>
      <c r="L52" s="415"/>
      <c r="M52" s="415"/>
      <c r="N52" s="415"/>
      <c r="O52" s="417"/>
      <c r="P52" s="419"/>
    </row>
    <row r="53" spans="1:16" s="84" customFormat="1" ht="17.45" customHeight="1">
      <c r="A53" s="87">
        <v>44865</v>
      </c>
      <c r="B53" s="447" t="s">
        <v>197</v>
      </c>
      <c r="C53" s="10" t="s">
        <v>198</v>
      </c>
      <c r="D53" s="449" t="s">
        <v>17</v>
      </c>
      <c r="E53" s="10" t="s">
        <v>216</v>
      </c>
      <c r="F53" s="449" t="s">
        <v>19</v>
      </c>
      <c r="G53" s="451" t="s">
        <v>20</v>
      </c>
      <c r="H53" s="10" t="s">
        <v>209</v>
      </c>
      <c r="I53" s="324"/>
      <c r="J53" s="227">
        <v>5.2</v>
      </c>
      <c r="K53" s="227">
        <v>2</v>
      </c>
      <c r="L53" s="227">
        <v>1.6</v>
      </c>
      <c r="M53" s="227">
        <v>3</v>
      </c>
      <c r="N53" s="227"/>
      <c r="O53" s="321"/>
      <c r="P53" s="322">
        <f t="shared" si="7"/>
        <v>693</v>
      </c>
    </row>
    <row r="54" spans="1:16" s="86" customFormat="1" ht="17.45" customHeight="1">
      <c r="A54" s="22" t="s">
        <v>196</v>
      </c>
      <c r="B54" s="448"/>
      <c r="C54" s="40" t="s">
        <v>199</v>
      </c>
      <c r="D54" s="450"/>
      <c r="E54" s="23" t="s">
        <v>217</v>
      </c>
      <c r="F54" s="450"/>
      <c r="G54" s="452"/>
      <c r="H54" s="23" t="s">
        <v>210</v>
      </c>
      <c r="I54" s="453"/>
      <c r="J54" s="326"/>
      <c r="K54" s="326"/>
      <c r="L54" s="326"/>
      <c r="M54" s="326"/>
      <c r="N54" s="326"/>
      <c r="O54" s="314"/>
      <c r="P54" s="327" t="e">
        <v>#VALUE!</v>
      </c>
    </row>
    <row r="55" spans="1:16" s="86" customFormat="1" ht="17.45" customHeight="1">
      <c r="A55" s="109">
        <f>A49+3</f>
        <v>44865</v>
      </c>
      <c r="B55" s="420"/>
      <c r="C55" s="422" t="s">
        <v>219</v>
      </c>
      <c r="D55" s="423"/>
      <c r="E55" s="423"/>
      <c r="F55" s="423"/>
      <c r="G55" s="423"/>
      <c r="H55" s="424"/>
      <c r="I55" s="428"/>
      <c r="J55" s="430"/>
      <c r="K55" s="432"/>
      <c r="L55" s="432"/>
      <c r="M55" s="432"/>
      <c r="N55" s="432"/>
      <c r="O55" s="434"/>
      <c r="P55" s="436"/>
    </row>
    <row r="56" spans="1:16" s="86" customFormat="1" ht="17.45" customHeight="1" thickBot="1">
      <c r="A56" s="110" t="s">
        <v>22</v>
      </c>
      <c r="B56" s="421"/>
      <c r="C56" s="425"/>
      <c r="D56" s="426"/>
      <c r="E56" s="426"/>
      <c r="F56" s="426"/>
      <c r="G56" s="426"/>
      <c r="H56" s="427"/>
      <c r="I56" s="429"/>
      <c r="J56" s="431"/>
      <c r="K56" s="433"/>
      <c r="L56" s="433"/>
      <c r="M56" s="433"/>
      <c r="N56" s="433"/>
      <c r="O56" s="435"/>
      <c r="P56" s="437"/>
    </row>
    <row r="57" spans="1:16" s="95" customFormat="1" ht="15.6" customHeight="1">
      <c r="A57" s="366" t="s">
        <v>172</v>
      </c>
      <c r="B57" s="367"/>
      <c r="C57" s="370" t="s">
        <v>173</v>
      </c>
      <c r="D57" s="370"/>
      <c r="E57" s="108" t="s">
        <v>174</v>
      </c>
      <c r="F57" s="446" t="s">
        <v>175</v>
      </c>
      <c r="G57" s="446"/>
      <c r="H57" s="108" t="s">
        <v>176</v>
      </c>
      <c r="I57" s="370" t="s">
        <v>177</v>
      </c>
      <c r="J57" s="370"/>
      <c r="K57" s="370"/>
      <c r="L57" s="370" t="s">
        <v>178</v>
      </c>
      <c r="M57" s="370"/>
      <c r="N57" s="370"/>
      <c r="O57" s="370" t="s">
        <v>179</v>
      </c>
      <c r="P57" s="371"/>
    </row>
    <row r="58" spans="1:16" s="96" customFormat="1" ht="15.6" customHeight="1">
      <c r="A58" s="360" t="s">
        <v>180</v>
      </c>
      <c r="B58" s="361"/>
      <c r="C58" s="364">
        <v>670</v>
      </c>
      <c r="D58" s="364" t="s">
        <v>181</v>
      </c>
      <c r="E58" s="41">
        <v>4.5</v>
      </c>
      <c r="F58" s="445">
        <v>2</v>
      </c>
      <c r="G58" s="445"/>
      <c r="H58" s="41">
        <v>1.5</v>
      </c>
      <c r="I58" s="364" t="s">
        <v>182</v>
      </c>
      <c r="J58" s="364"/>
      <c r="K58" s="364" t="s">
        <v>181</v>
      </c>
      <c r="L58" s="364" t="s">
        <v>182</v>
      </c>
      <c r="M58" s="364"/>
      <c r="N58" s="364"/>
      <c r="O58" s="364">
        <v>2</v>
      </c>
      <c r="P58" s="365"/>
    </row>
    <row r="59" spans="1:16" s="96" customFormat="1" ht="15.6" customHeight="1">
      <c r="A59" s="360" t="s">
        <v>183</v>
      </c>
      <c r="B59" s="361"/>
      <c r="C59" s="364">
        <v>770</v>
      </c>
      <c r="D59" s="364" t="s">
        <v>181</v>
      </c>
      <c r="E59" s="41">
        <v>5</v>
      </c>
      <c r="F59" s="445">
        <v>2</v>
      </c>
      <c r="G59" s="445"/>
      <c r="H59" s="41">
        <v>2</v>
      </c>
      <c r="I59" s="364" t="s">
        <v>182</v>
      </c>
      <c r="J59" s="364"/>
      <c r="K59" s="364" t="s">
        <v>181</v>
      </c>
      <c r="L59" s="364" t="s">
        <v>182</v>
      </c>
      <c r="M59" s="364"/>
      <c r="N59" s="364"/>
      <c r="O59" s="364">
        <v>2.5</v>
      </c>
      <c r="P59" s="365"/>
    </row>
    <row r="60" spans="1:16" s="96" customFormat="1" ht="15.6" customHeight="1" thickBot="1">
      <c r="A60" s="354" t="s">
        <v>184</v>
      </c>
      <c r="B60" s="355"/>
      <c r="C60" s="358">
        <v>860</v>
      </c>
      <c r="D60" s="358" t="s">
        <v>181</v>
      </c>
      <c r="E60" s="43">
        <v>5.5</v>
      </c>
      <c r="F60" s="444">
        <v>2.5</v>
      </c>
      <c r="G60" s="444"/>
      <c r="H60" s="43">
        <v>2</v>
      </c>
      <c r="I60" s="358" t="s">
        <v>182</v>
      </c>
      <c r="J60" s="358"/>
      <c r="K60" s="358" t="s">
        <v>181</v>
      </c>
      <c r="L60" s="358" t="s">
        <v>182</v>
      </c>
      <c r="M60" s="358"/>
      <c r="N60" s="358"/>
      <c r="O60" s="358">
        <v>2.5</v>
      </c>
      <c r="P60" s="359"/>
    </row>
    <row r="61" spans="1:16" s="42" customFormat="1" ht="15.6" customHeight="1">
      <c r="A61" s="44" t="s">
        <v>185</v>
      </c>
      <c r="B61" s="45"/>
      <c r="C61" s="46"/>
      <c r="D61" s="46"/>
      <c r="E61" s="46"/>
      <c r="F61" s="47"/>
      <c r="G61" s="47"/>
      <c r="H61" s="46"/>
      <c r="I61" s="46"/>
      <c r="J61" s="46"/>
      <c r="K61" s="46"/>
      <c r="L61" s="46"/>
      <c r="M61" s="46"/>
      <c r="N61" s="46"/>
      <c r="O61" s="46"/>
      <c r="P61" s="46"/>
    </row>
    <row r="62" spans="1:16" s="42" customFormat="1" ht="15.6" customHeight="1">
      <c r="A62" s="48" t="s">
        <v>186</v>
      </c>
      <c r="B62" s="49"/>
      <c r="C62" s="50"/>
      <c r="D62" s="51"/>
      <c r="E62" s="51"/>
      <c r="F62" s="51"/>
      <c r="G62" s="50"/>
      <c r="H62" s="50"/>
      <c r="I62" s="51"/>
      <c r="J62" s="49"/>
      <c r="K62" s="49"/>
      <c r="L62" s="49"/>
      <c r="M62" s="52"/>
      <c r="N62" s="49"/>
      <c r="O62" s="49"/>
      <c r="P62" s="51"/>
    </row>
    <row r="63" spans="1:16" s="16" customFormat="1" ht="15.6" customHeight="1">
      <c r="A63" s="53" t="s">
        <v>187</v>
      </c>
      <c r="B63" s="51"/>
      <c r="C63" s="50"/>
      <c r="D63" s="51"/>
      <c r="E63" s="51"/>
      <c r="F63" s="51"/>
      <c r="G63" s="50"/>
      <c r="H63" s="50"/>
      <c r="I63" s="51"/>
      <c r="J63" s="51"/>
      <c r="K63" s="51"/>
      <c r="L63" s="51"/>
      <c r="M63" s="54"/>
      <c r="N63" s="51"/>
      <c r="O63" s="51"/>
      <c r="P63" s="51"/>
    </row>
    <row r="64" spans="1:16" s="16" customFormat="1" ht="15.6" customHeight="1">
      <c r="A64" s="55" t="s">
        <v>188</v>
      </c>
      <c r="B64" s="51"/>
      <c r="C64" s="56" t="s">
        <v>189</v>
      </c>
      <c r="D64" s="51"/>
      <c r="E64" s="57" t="s">
        <v>190</v>
      </c>
      <c r="F64" s="51"/>
      <c r="G64" s="51"/>
      <c r="H64" s="58" t="s">
        <v>191</v>
      </c>
      <c r="I64" s="59"/>
      <c r="J64" s="51"/>
      <c r="K64" s="51"/>
      <c r="L64" s="51"/>
      <c r="M64" s="51"/>
      <c r="N64" s="51"/>
      <c r="O64" s="51"/>
      <c r="P64" s="51"/>
    </row>
    <row r="65" spans="1:16" s="16" customFormat="1" ht="21" customHeight="1">
      <c r="A65" s="60"/>
      <c r="B65" s="61"/>
      <c r="C65" s="62"/>
      <c r="D65" s="63"/>
      <c r="E65" s="56"/>
      <c r="F65" s="61"/>
      <c r="G65" s="64"/>
      <c r="H65" s="64"/>
      <c r="I65" s="61"/>
      <c r="J65" s="61"/>
      <c r="K65" s="61"/>
      <c r="L65" s="61"/>
      <c r="M65" s="65"/>
      <c r="N65" s="61"/>
      <c r="O65" s="61"/>
      <c r="P65" s="61"/>
    </row>
    <row r="66" spans="1:16" s="16" customFormat="1" ht="21" customHeight="1">
      <c r="A66" s="66"/>
      <c r="B66" s="67"/>
      <c r="C66" s="68"/>
      <c r="D66" s="69"/>
      <c r="E66" s="69"/>
      <c r="F66" s="70"/>
      <c r="G66" s="71"/>
      <c r="H66" s="71"/>
      <c r="I66" s="61"/>
      <c r="J66" s="72"/>
      <c r="K66" s="72"/>
      <c r="L66" s="72"/>
      <c r="M66" s="73"/>
      <c r="N66" s="72"/>
      <c r="O66" s="72"/>
      <c r="P66" s="74"/>
    </row>
    <row r="68" spans="1:16" s="16" customFormat="1" ht="21" customHeight="1">
      <c r="A68" s="75"/>
      <c r="B68" s="76"/>
      <c r="C68" s="77"/>
      <c r="D68" s="78"/>
      <c r="E68" s="78"/>
      <c r="F68" s="11"/>
      <c r="G68" s="11"/>
      <c r="H68" s="79"/>
      <c r="I68" s="80"/>
      <c r="J68" s="11"/>
      <c r="K68" s="11"/>
      <c r="L68" s="11"/>
      <c r="M68" s="11"/>
      <c r="N68" s="11"/>
      <c r="O68" s="11"/>
      <c r="P68" s="81"/>
    </row>
  </sheetData>
  <sheetProtection selectLockedCells="1" selectUnlockedCells="1"/>
  <mergeCells count="341">
    <mergeCell ref="K41:K42"/>
    <mergeCell ref="L41:L42"/>
    <mergeCell ref="M41:M42"/>
    <mergeCell ref="N41:N42"/>
    <mergeCell ref="O41:O42"/>
    <mergeCell ref="D41:D42"/>
    <mergeCell ref="F41:F42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B5:B6"/>
    <mergeCell ref="D5:D6"/>
    <mergeCell ref="F5:F6"/>
    <mergeCell ref="G5:G6"/>
    <mergeCell ref="I5:I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L5:L6"/>
    <mergeCell ref="M5:M6"/>
    <mergeCell ref="N5:N6"/>
    <mergeCell ref="O5:O6"/>
    <mergeCell ref="N7:N8"/>
    <mergeCell ref="O7:O8"/>
    <mergeCell ref="P7:P8"/>
    <mergeCell ref="J11:J12"/>
    <mergeCell ref="K11:K12"/>
    <mergeCell ref="L11:L12"/>
    <mergeCell ref="M11:M12"/>
    <mergeCell ref="N11:N12"/>
    <mergeCell ref="N9:N10"/>
    <mergeCell ref="O9:O10"/>
    <mergeCell ref="P9:P10"/>
    <mergeCell ref="B11:B12"/>
    <mergeCell ref="D11:D12"/>
    <mergeCell ref="F11:F12"/>
    <mergeCell ref="G11:G12"/>
    <mergeCell ref="I11:I12"/>
    <mergeCell ref="P11:P12"/>
    <mergeCell ref="O11:O12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O17:O18"/>
    <mergeCell ref="P17:P18"/>
    <mergeCell ref="M15:M16"/>
    <mergeCell ref="N15:N16"/>
    <mergeCell ref="B13:B14"/>
    <mergeCell ref="C13:H14"/>
    <mergeCell ref="I13:I14"/>
    <mergeCell ref="J13:J14"/>
    <mergeCell ref="K13:K14"/>
    <mergeCell ref="L13:L14"/>
    <mergeCell ref="M13:M14"/>
    <mergeCell ref="N13:N14"/>
    <mergeCell ref="O13:O14"/>
    <mergeCell ref="P13:P14"/>
    <mergeCell ref="B15:B16"/>
    <mergeCell ref="D15:D16"/>
    <mergeCell ref="F15:F16"/>
    <mergeCell ref="G15:G16"/>
    <mergeCell ref="I15:I16"/>
    <mergeCell ref="J15:J16"/>
    <mergeCell ref="K15:K16"/>
    <mergeCell ref="L15:L16"/>
    <mergeCell ref="O15:O16"/>
    <mergeCell ref="P15:P16"/>
    <mergeCell ref="M19:M20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N17:N18"/>
    <mergeCell ref="K21:K22"/>
    <mergeCell ref="L21:L22"/>
    <mergeCell ref="M21:M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B17:B18"/>
    <mergeCell ref="D17:D18"/>
    <mergeCell ref="F17:F18"/>
    <mergeCell ref="G17:G18"/>
    <mergeCell ref="I17:I18"/>
    <mergeCell ref="J17:J18"/>
    <mergeCell ref="K17:K18"/>
    <mergeCell ref="L17:L18"/>
    <mergeCell ref="M17:M18"/>
    <mergeCell ref="K19:K20"/>
    <mergeCell ref="L19:L20"/>
    <mergeCell ref="N23:N24"/>
    <mergeCell ref="O23:O24"/>
    <mergeCell ref="P23:P24"/>
    <mergeCell ref="B25:B26"/>
    <mergeCell ref="D25:D26"/>
    <mergeCell ref="F25:F26"/>
    <mergeCell ref="G25:G26"/>
    <mergeCell ref="I25:I26"/>
    <mergeCell ref="D23:D24"/>
    <mergeCell ref="F23:F24"/>
    <mergeCell ref="G23:G24"/>
    <mergeCell ref="I23:I24"/>
    <mergeCell ref="J23:J24"/>
    <mergeCell ref="K23:K24"/>
    <mergeCell ref="L23:L24"/>
    <mergeCell ref="M23:M24"/>
    <mergeCell ref="B23:B24"/>
    <mergeCell ref="P25:P26"/>
    <mergeCell ref="J25:J26"/>
    <mergeCell ref="K25:K26"/>
    <mergeCell ref="L25:L26"/>
    <mergeCell ref="M25:M26"/>
    <mergeCell ref="N25:N26"/>
    <mergeCell ref="O25:O26"/>
    <mergeCell ref="N27:N28"/>
    <mergeCell ref="O27:O28"/>
    <mergeCell ref="P27:P28"/>
    <mergeCell ref="B29:B30"/>
    <mergeCell ref="D29:D30"/>
    <mergeCell ref="F29:F30"/>
    <mergeCell ref="G29:G30"/>
    <mergeCell ref="I29:I30"/>
    <mergeCell ref="J29:J30"/>
    <mergeCell ref="K29:K30"/>
    <mergeCell ref="L29:L30"/>
    <mergeCell ref="M29:M30"/>
    <mergeCell ref="N29:N30"/>
    <mergeCell ref="O29:O30"/>
    <mergeCell ref="P29:P30"/>
    <mergeCell ref="B27:B28"/>
    <mergeCell ref="D27:D28"/>
    <mergeCell ref="F27:F28"/>
    <mergeCell ref="G27:G28"/>
    <mergeCell ref="I27:I28"/>
    <mergeCell ref="J27:J28"/>
    <mergeCell ref="K27:K28"/>
    <mergeCell ref="L27:L28"/>
    <mergeCell ref="M27:M28"/>
    <mergeCell ref="B31:B32"/>
    <mergeCell ref="D31:D32"/>
    <mergeCell ref="F31:F32"/>
    <mergeCell ref="G31:G32"/>
    <mergeCell ref="I31:I32"/>
    <mergeCell ref="P31:P32"/>
    <mergeCell ref="B33:B34"/>
    <mergeCell ref="D33:D34"/>
    <mergeCell ref="F33:F34"/>
    <mergeCell ref="G33:G34"/>
    <mergeCell ref="I33:I34"/>
    <mergeCell ref="J33:J34"/>
    <mergeCell ref="K33:K34"/>
    <mergeCell ref="L33:L34"/>
    <mergeCell ref="M33:M34"/>
    <mergeCell ref="J31:J32"/>
    <mergeCell ref="K31:K32"/>
    <mergeCell ref="L31:L32"/>
    <mergeCell ref="M31:M32"/>
    <mergeCell ref="N31:N32"/>
    <mergeCell ref="O31:O32"/>
    <mergeCell ref="N33:N34"/>
    <mergeCell ref="O33:O34"/>
    <mergeCell ref="P33:P34"/>
    <mergeCell ref="D35:D36"/>
    <mergeCell ref="F35:F36"/>
    <mergeCell ref="G35:G36"/>
    <mergeCell ref="I35:I36"/>
    <mergeCell ref="J35:J36"/>
    <mergeCell ref="K35:K36"/>
    <mergeCell ref="L35:L36"/>
    <mergeCell ref="M35:M36"/>
    <mergeCell ref="N35:N36"/>
    <mergeCell ref="O35:O36"/>
    <mergeCell ref="P35:P36"/>
    <mergeCell ref="P41:P42"/>
    <mergeCell ref="B39:B40"/>
    <mergeCell ref="C39:H40"/>
    <mergeCell ref="I39:I40"/>
    <mergeCell ref="J39:J40"/>
    <mergeCell ref="K39:K40"/>
    <mergeCell ref="L39:L40"/>
    <mergeCell ref="M39:M40"/>
    <mergeCell ref="N39:N40"/>
    <mergeCell ref="O39:O40"/>
    <mergeCell ref="P39:P40"/>
    <mergeCell ref="D37:D38"/>
    <mergeCell ref="F37:F38"/>
    <mergeCell ref="G37:G38"/>
    <mergeCell ref="I37:I38"/>
    <mergeCell ref="J37:J38"/>
    <mergeCell ref="G41:G42"/>
    <mergeCell ref="I41:I42"/>
    <mergeCell ref="J41:J42"/>
    <mergeCell ref="K37:K38"/>
    <mergeCell ref="L37:L38"/>
    <mergeCell ref="M37:M38"/>
    <mergeCell ref="B43:B44"/>
    <mergeCell ref="D43:D44"/>
    <mergeCell ref="F43:F44"/>
    <mergeCell ref="G43:G44"/>
    <mergeCell ref="I43:I44"/>
    <mergeCell ref="J43:J44"/>
    <mergeCell ref="K43:K44"/>
    <mergeCell ref="L43:L44"/>
    <mergeCell ref="M43:M44"/>
    <mergeCell ref="B47:B48"/>
    <mergeCell ref="D47:D48"/>
    <mergeCell ref="F47:F48"/>
    <mergeCell ref="G47:G48"/>
    <mergeCell ref="I47:I48"/>
    <mergeCell ref="J47:J48"/>
    <mergeCell ref="K45:K46"/>
    <mergeCell ref="L45:L46"/>
    <mergeCell ref="M45:M46"/>
    <mergeCell ref="B45:B46"/>
    <mergeCell ref="D45:D46"/>
    <mergeCell ref="F45:F46"/>
    <mergeCell ref="G45:G46"/>
    <mergeCell ref="I45:I46"/>
    <mergeCell ref="J45:J46"/>
    <mergeCell ref="K47:K48"/>
    <mergeCell ref="L47:L48"/>
    <mergeCell ref="M47:M48"/>
    <mergeCell ref="B53:B54"/>
    <mergeCell ref="D53:D54"/>
    <mergeCell ref="F53:F54"/>
    <mergeCell ref="G53:G54"/>
    <mergeCell ref="I53:I54"/>
    <mergeCell ref="J53:J54"/>
    <mergeCell ref="K49:K50"/>
    <mergeCell ref="L49:L50"/>
    <mergeCell ref="M49:M50"/>
    <mergeCell ref="B49:B50"/>
    <mergeCell ref="D49:D50"/>
    <mergeCell ref="F49:F50"/>
    <mergeCell ref="G49:G50"/>
    <mergeCell ref="I49:I50"/>
    <mergeCell ref="J49:J50"/>
    <mergeCell ref="A58:B58"/>
    <mergeCell ref="C58:D58"/>
    <mergeCell ref="F58:G58"/>
    <mergeCell ref="I58:K58"/>
    <mergeCell ref="L58:N58"/>
    <mergeCell ref="O58:P58"/>
    <mergeCell ref="A57:B57"/>
    <mergeCell ref="C57:D57"/>
    <mergeCell ref="F57:G57"/>
    <mergeCell ref="I57:K57"/>
    <mergeCell ref="L57:N57"/>
    <mergeCell ref="O57:P57"/>
    <mergeCell ref="A60:B60"/>
    <mergeCell ref="C60:D60"/>
    <mergeCell ref="F60:G60"/>
    <mergeCell ref="I60:K60"/>
    <mergeCell ref="L60:N60"/>
    <mergeCell ref="O60:P60"/>
    <mergeCell ref="A59:B59"/>
    <mergeCell ref="C59:D59"/>
    <mergeCell ref="F59:G59"/>
    <mergeCell ref="I59:K59"/>
    <mergeCell ref="L59:N59"/>
    <mergeCell ref="O59:P59"/>
    <mergeCell ref="P55:P56"/>
    <mergeCell ref="D51:D52"/>
    <mergeCell ref="F51:F52"/>
    <mergeCell ref="G51:G52"/>
    <mergeCell ref="I51:I52"/>
    <mergeCell ref="J51:J52"/>
    <mergeCell ref="K51:K52"/>
    <mergeCell ref="L51:L52"/>
    <mergeCell ref="M51:M52"/>
    <mergeCell ref="K53:K54"/>
    <mergeCell ref="L53:L54"/>
    <mergeCell ref="M53:M54"/>
    <mergeCell ref="N53:N54"/>
    <mergeCell ref="O53:O54"/>
    <mergeCell ref="P53:P54"/>
    <mergeCell ref="B55:B56"/>
    <mergeCell ref="C55:H56"/>
    <mergeCell ref="I55:I56"/>
    <mergeCell ref="J55:J56"/>
    <mergeCell ref="K55:K56"/>
    <mergeCell ref="L55:L56"/>
    <mergeCell ref="M55:M56"/>
    <mergeCell ref="N55:N56"/>
    <mergeCell ref="O55:O56"/>
    <mergeCell ref="N37:N38"/>
    <mergeCell ref="O37:O38"/>
    <mergeCell ref="P37:P38"/>
    <mergeCell ref="N51:N52"/>
    <mergeCell ref="O51:O52"/>
    <mergeCell ref="P51:P52"/>
    <mergeCell ref="N49:N50"/>
    <mergeCell ref="O49:O50"/>
    <mergeCell ref="P49:P50"/>
    <mergeCell ref="N47:N48"/>
    <mergeCell ref="O47:O48"/>
    <mergeCell ref="P47:P48"/>
    <mergeCell ref="N45:N46"/>
    <mergeCell ref="O45:O46"/>
    <mergeCell ref="P45:P46"/>
    <mergeCell ref="N43:N44"/>
    <mergeCell ref="O43:O44"/>
    <mergeCell ref="P43:P44"/>
  </mergeCells>
  <phoneticPr fontId="8" type="noConversion"/>
  <printOptions horizontalCentered="1" verticalCentered="1"/>
  <pageMargins left="0" right="0" top="0.23622047244094491" bottom="0.15748031496062992" header="0.27559055118110237" footer="0.23622047244094491"/>
  <pageSetup paperSize="9" scale="81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10月 (葷)</vt:lpstr>
      <vt:lpstr>10月(素)</vt:lpstr>
      <vt:lpstr>10 修0919</vt:lpstr>
      <vt:lpstr>'10 修0919'!Print_Area</vt:lpstr>
      <vt:lpstr>'10月 (葷)'!Print_Area</vt:lpstr>
      <vt:lpstr>'10月(素)'!Print_Area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2025-09-22T07:44:14Z</cp:lastPrinted>
  <dcterms:created xsi:type="dcterms:W3CDTF">2022-09-16T04:42:43Z</dcterms:created>
  <dcterms:modified xsi:type="dcterms:W3CDTF">2025-10-16T04:46:00Z</dcterms:modified>
</cp:coreProperties>
</file>