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學年度\菜單\月菜單\"/>
    </mc:Choice>
  </mc:AlternateContent>
  <xr:revisionPtr revIDLastSave="0" documentId="13_ncr:1_{5F988879-DA33-4931-9594-0532F9E36992}" xr6:coauthVersionLast="36" xr6:coauthVersionMax="36" xr10:uidLastSave="{00000000-0000-0000-0000-000000000000}"/>
  <bookViews>
    <workbookView xWindow="-120" yWindow="-120" windowWidth="24240" windowHeight="13140" activeTab="1" xr2:uid="{EBEFCA16-774A-4E9F-B340-4DE4585DEC32}"/>
  </bookViews>
  <sheets>
    <sheet name="114.03月審查" sheetId="1" r:id="rId1"/>
    <sheet name="114.03月審查 素食" sheetId="3" r:id="rId2"/>
  </sheets>
  <externalReferences>
    <externalReference r:id="rId3"/>
  </externalReferences>
  <definedNames>
    <definedName name="_xlnm.Print_Area" localSheetId="0">'114.03月審查'!$A$1:$P$57</definedName>
    <definedName name="_xlnm.Print_Area" localSheetId="1">'114.03月審查 素食'!$A$1:$P$50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3" l="1"/>
  <c r="P37" i="1"/>
  <c r="P43" i="1" l="1"/>
  <c r="P45" i="3" l="1"/>
  <c r="P43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P3" i="3"/>
  <c r="A7" i="3"/>
  <c r="A9" i="3" s="1"/>
  <c r="A11" i="3" s="1"/>
  <c r="A13" i="3" s="1"/>
  <c r="A15" i="3" s="1"/>
  <c r="A19" i="3" l="1"/>
  <c r="A17" i="3"/>
  <c r="A21" i="3" s="1"/>
  <c r="A23" i="3" s="1"/>
  <c r="A25" i="3" s="1"/>
  <c r="A27" i="3" s="1"/>
  <c r="A29" i="3" s="1"/>
  <c r="A31" i="3" s="1"/>
  <c r="A33" i="3" s="1"/>
  <c r="A35" i="3" s="1"/>
  <c r="A37" i="3" l="1"/>
  <c r="A39" i="3" s="1"/>
  <c r="A41" i="3" s="1"/>
  <c r="A43" i="3" s="1"/>
  <c r="A45" i="3" s="1"/>
  <c r="A47" i="3" s="1"/>
  <c r="P41" i="1"/>
  <c r="P39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P3" i="1"/>
  <c r="A5" i="1"/>
  <c r="A7" i="1" s="1"/>
  <c r="A9" i="1" s="1"/>
  <c r="A11" i="1" s="1"/>
  <c r="A13" i="1" s="1"/>
  <c r="A17" i="1" l="1"/>
  <c r="A15" i="1"/>
  <c r="A19" i="1" s="1"/>
  <c r="A21" i="1" s="1"/>
  <c r="A23" i="1" s="1"/>
  <c r="A25" i="1" s="1"/>
  <c r="A27" i="1" s="1"/>
  <c r="A29" i="1" s="1"/>
  <c r="A31" i="1" s="1"/>
  <c r="A33" i="1" l="1"/>
  <c r="A35" i="1" s="1"/>
  <c r="A37" i="1" s="1"/>
  <c r="A39" i="1" s="1"/>
  <c r="A41" i="1" s="1"/>
  <c r="A43" i="1" s="1"/>
</calcChain>
</file>

<file path=xl/sharedStrings.xml><?xml version="1.0" encoding="utf-8"?>
<sst xmlns="http://schemas.openxmlformats.org/spreadsheetml/2006/main" count="572" uniqueCount="286">
  <si>
    <t>主菜</t>
  </si>
  <si>
    <t>副菜</t>
  </si>
  <si>
    <t>青菜</t>
  </si>
  <si>
    <t>湯品</t>
  </si>
  <si>
    <t>點心</t>
    <phoneticPr fontId="12" type="noConversion"/>
  </si>
  <si>
    <t>特餐</t>
    <phoneticPr fontId="12" type="noConversion"/>
  </si>
  <si>
    <t>炒</t>
    <phoneticPr fontId="12" type="noConversion"/>
  </si>
  <si>
    <t>炸</t>
    <phoneticPr fontId="12" type="noConversion"/>
  </si>
  <si>
    <t>乳品</t>
    <phoneticPr fontId="2" type="noConversion"/>
  </si>
  <si>
    <r>
      <rPr>
        <sz val="11"/>
        <rFont val="標楷體"/>
        <family val="4"/>
        <charset val="136"/>
      </rPr>
      <t>三</t>
    </r>
    <phoneticPr fontId="12" type="noConversion"/>
  </si>
  <si>
    <t>燒</t>
    <phoneticPr fontId="12" type="noConversion"/>
  </si>
  <si>
    <t>有機青菜</t>
    <phoneticPr fontId="12" type="noConversion"/>
  </si>
  <si>
    <t>有機蔬菜</t>
    <phoneticPr fontId="12" type="noConversion"/>
  </si>
  <si>
    <t>水果</t>
    <phoneticPr fontId="2" type="noConversion"/>
  </si>
  <si>
    <t>黑芝麻飯</t>
    <phoneticPr fontId="12" type="noConversion"/>
  </si>
  <si>
    <t>燙</t>
    <phoneticPr fontId="12" type="noConversion"/>
  </si>
  <si>
    <t>白菜三絲湯</t>
    <phoneticPr fontId="12" type="noConversion"/>
  </si>
  <si>
    <t>大白菜.蛋.木耳絲.紅蘿蔔絲</t>
    <phoneticPr fontId="12" type="noConversion"/>
  </si>
  <si>
    <t>煮</t>
    <phoneticPr fontId="12" type="noConversion"/>
  </si>
  <si>
    <t>青菜</t>
    <phoneticPr fontId="12" type="noConversion"/>
  </si>
  <si>
    <t>酸辣湯</t>
    <phoneticPr fontId="12" type="noConversion"/>
  </si>
  <si>
    <t>豆腐.木耳.筍絲</t>
    <phoneticPr fontId="12" type="noConversion"/>
  </si>
  <si>
    <t>麥片飯</t>
    <phoneticPr fontId="2" type="noConversion"/>
  </si>
  <si>
    <t>小米飯</t>
    <phoneticPr fontId="12" type="noConversion"/>
  </si>
  <si>
    <t>芹菜.白蘿蔔.大骨</t>
    <phoneticPr fontId="12" type="noConversion"/>
  </si>
  <si>
    <t>炸醬麵</t>
    <phoneticPr fontId="12" type="noConversion"/>
  </si>
  <si>
    <t>拌</t>
    <phoneticPr fontId="12" type="noConversion"/>
  </si>
  <si>
    <t>油麵</t>
    <phoneticPr fontId="12" type="noConversion"/>
  </si>
  <si>
    <t>豆干絞碎.絞肉.小黃瓜</t>
    <phoneticPr fontId="12" type="noConversion"/>
  </si>
  <si>
    <t>醬燒大排*1</t>
    <phoneticPr fontId="12" type="noConversion"/>
  </si>
  <si>
    <t>五</t>
    <phoneticPr fontId="12" type="noConversion"/>
  </si>
  <si>
    <t>回鍋干片</t>
    <phoneticPr fontId="2" type="noConversion"/>
  </si>
  <si>
    <t>小米.白米</t>
    <phoneticPr fontId="12" type="noConversion"/>
  </si>
  <si>
    <t>豆干片.高麗菜</t>
    <phoneticPr fontId="2" type="noConversion"/>
  </si>
  <si>
    <t>糙米飯</t>
    <phoneticPr fontId="12" type="noConversion"/>
  </si>
  <si>
    <t>糙米.白米</t>
    <phoneticPr fontId="12" type="noConversion"/>
  </si>
  <si>
    <t>麵線</t>
    <phoneticPr fontId="12" type="noConversion"/>
  </si>
  <si>
    <t>五穀米.高麗菜.絞肉.鮮菇</t>
    <phoneticPr fontId="12" type="noConversion"/>
  </si>
  <si>
    <t>蕎麥飯</t>
    <phoneticPr fontId="12" type="noConversion"/>
  </si>
  <si>
    <t>紫米.白米.糙米</t>
    <phoneticPr fontId="12" type="noConversion"/>
  </si>
  <si>
    <t>六</t>
    <phoneticPr fontId="12" type="noConversion"/>
  </si>
  <si>
    <t>四</t>
    <phoneticPr fontId="12" type="noConversion"/>
  </si>
  <si>
    <t>蒸</t>
    <phoneticPr fontId="12" type="noConversion"/>
  </si>
  <si>
    <t>2~2.5</t>
  </si>
  <si>
    <t>0~1</t>
  </si>
  <si>
    <t>洗選蛋*1.豆干</t>
    <phoneticPr fontId="12" type="noConversion"/>
  </si>
  <si>
    <t>芹菜蘿蔔湯</t>
    <phoneticPr fontId="12" type="noConversion"/>
  </si>
  <si>
    <t>芹菜.白蘿蔔</t>
    <phoneticPr fontId="12" type="noConversion"/>
  </si>
  <si>
    <t>豆干絞碎.素絞肉.小黃瓜</t>
    <phoneticPr fontId="12" type="noConversion"/>
  </si>
  <si>
    <t>蔬菜捲*1</t>
    <phoneticPr fontId="12" type="noConversion"/>
  </si>
  <si>
    <t>香滷四角豆腐</t>
    <phoneticPr fontId="12" type="noConversion"/>
  </si>
  <si>
    <t>五穀米.高麗菜.鮮菇</t>
    <phoneticPr fontId="12" type="noConversion"/>
  </si>
  <si>
    <t>手工炸豆腐</t>
    <phoneticPr fontId="12" type="noConversion"/>
  </si>
  <si>
    <t>洗選蛋</t>
    <phoneticPr fontId="2" type="noConversion"/>
  </si>
  <si>
    <t>香菇滷肉燥</t>
    <phoneticPr fontId="2" type="noConversion"/>
  </si>
  <si>
    <t>炒</t>
    <phoneticPr fontId="2" type="noConversion"/>
  </si>
  <si>
    <t>味噌豆腐湯</t>
    <phoneticPr fontId="2" type="noConversion"/>
  </si>
  <si>
    <t>絞肉.香菇.碎豆干</t>
    <phoneticPr fontId="2" type="noConversion"/>
  </si>
  <si>
    <t>滷</t>
    <phoneticPr fontId="2" type="noConversion"/>
  </si>
  <si>
    <t>紫米飯</t>
    <phoneticPr fontId="12" type="noConversion"/>
  </si>
  <si>
    <t>麻婆豆腐</t>
    <phoneticPr fontId="2" type="noConversion"/>
  </si>
  <si>
    <t>豆腐.絞肉</t>
    <phoneticPr fontId="2" type="noConversion"/>
  </si>
  <si>
    <t>海苔絲飯</t>
    <phoneticPr fontId="2" type="noConversion"/>
  </si>
  <si>
    <t>爆炒肉片</t>
    <phoneticPr fontId="2" type="noConversion"/>
  </si>
  <si>
    <t>酸菜炒麵腸</t>
    <phoneticPr fontId="2" type="noConversion"/>
  </si>
  <si>
    <t>玉米蛋花湯</t>
    <phoneticPr fontId="2" type="noConversion"/>
  </si>
  <si>
    <t>肉片.青椒.洋蔥</t>
    <phoneticPr fontId="2" type="noConversion"/>
  </si>
  <si>
    <t>炸</t>
    <phoneticPr fontId="2" type="noConversion"/>
  </si>
  <si>
    <t>椒鹽魚丁</t>
    <phoneticPr fontId="2" type="noConversion"/>
  </si>
  <si>
    <t>塔香海帶根</t>
    <phoneticPr fontId="2" type="noConversion"/>
  </si>
  <si>
    <t>九層塔.海帶根.肉絲</t>
    <phoneticPr fontId="2" type="noConversion"/>
  </si>
  <si>
    <t>燕麥粒飯</t>
    <phoneticPr fontId="2" type="noConversion"/>
  </si>
  <si>
    <t>芋香燒白菜</t>
    <phoneticPr fontId="2" type="noConversion"/>
  </si>
  <si>
    <t>大白菜.菇.芋頭.紅蘿蔔</t>
    <phoneticPr fontId="2" type="noConversion"/>
  </si>
  <si>
    <t>糙米飯</t>
    <phoneticPr fontId="2" type="noConversion"/>
  </si>
  <si>
    <t>豆漿</t>
    <phoneticPr fontId="2" type="noConversion"/>
  </si>
  <si>
    <t>黃豆.糖</t>
    <phoneticPr fontId="2" type="noConversion"/>
  </si>
  <si>
    <t>義式雞丁</t>
    <phoneticPr fontId="2" type="noConversion"/>
  </si>
  <si>
    <t>雞丁.洋蔥.蕃茄</t>
    <phoneticPr fontId="2" type="noConversion"/>
  </si>
  <si>
    <t>關東煮湯</t>
    <phoneticPr fontId="2" type="noConversion"/>
  </si>
  <si>
    <t>肉丁.鳳梨</t>
    <phoneticPr fontId="2" type="noConversion"/>
  </si>
  <si>
    <t>蘿蔔.柴魚片.丸片</t>
    <phoneticPr fontId="2" type="noConversion"/>
  </si>
  <si>
    <t>五行蔬菜湯</t>
    <phoneticPr fontId="12" type="noConversion"/>
  </si>
  <si>
    <t>玉米飯</t>
    <phoneticPr fontId="2" type="noConversion"/>
  </si>
  <si>
    <t>扁蒲炒木耳</t>
    <phoneticPr fontId="2" type="noConversion"/>
  </si>
  <si>
    <t>扁蒲.肉絲.紅蘿蔔.木耳絲</t>
    <phoneticPr fontId="2" type="noConversion"/>
  </si>
  <si>
    <t>金菇燴冬瓜</t>
    <phoneticPr fontId="2" type="noConversion"/>
  </si>
  <si>
    <t>冬瓜.紅蘿蔔.菇.肉絲</t>
    <phoneticPr fontId="2" type="noConversion"/>
  </si>
  <si>
    <t>泡菜炒肉片</t>
    <phoneticPr fontId="2" type="noConversion"/>
  </si>
  <si>
    <t>燒</t>
    <phoneticPr fontId="2" type="noConversion"/>
  </si>
  <si>
    <t>玉米濃湯</t>
    <phoneticPr fontId="2" type="noConversion"/>
  </si>
  <si>
    <t>泡菜.肉片.大白菜</t>
    <phoneticPr fontId="2" type="noConversion"/>
  </si>
  <si>
    <t>玉米粒.馬鈴薯.大骨</t>
    <phoneticPr fontId="2" type="noConversion"/>
  </si>
  <si>
    <t>奶油洋芋雞</t>
    <phoneticPr fontId="2" type="noConversion"/>
  </si>
  <si>
    <t>黃瓜丸子湯</t>
    <phoneticPr fontId="2" type="noConversion"/>
  </si>
  <si>
    <t>大黃瓜.魚丸</t>
    <phoneticPr fontId="2" type="noConversion"/>
  </si>
  <si>
    <t>紅扁豆飯</t>
    <phoneticPr fontId="2" type="noConversion"/>
  </si>
  <si>
    <t>田園四色</t>
    <phoneticPr fontId="2" type="noConversion"/>
  </si>
  <si>
    <t>紫菜豆腐湯</t>
    <phoneticPr fontId="2" type="noConversion"/>
  </si>
  <si>
    <t>香菇素肉燥</t>
    <phoneticPr fontId="2" type="noConversion"/>
  </si>
  <si>
    <t>素絞肉.香菇.碎豆干</t>
    <phoneticPr fontId="2" type="noConversion"/>
  </si>
  <si>
    <t>洋蔥.豆腐</t>
    <phoneticPr fontId="2" type="noConversion"/>
  </si>
  <si>
    <t>素火腿高麗菜</t>
    <phoneticPr fontId="2" type="noConversion"/>
  </si>
  <si>
    <t>素火腿.高麗菜.豆捲</t>
    <phoneticPr fontId="2" type="noConversion"/>
  </si>
  <si>
    <t>爆炒青椒</t>
    <phoneticPr fontId="2" type="noConversion"/>
  </si>
  <si>
    <t>豆包.青椒.洋蔥</t>
    <phoneticPr fontId="2" type="noConversion"/>
  </si>
  <si>
    <t>酸菜.麵腸</t>
    <phoneticPr fontId="2" type="noConversion"/>
  </si>
  <si>
    <t>義式燉蔬菜</t>
    <phoneticPr fontId="2" type="noConversion"/>
  </si>
  <si>
    <t>馬鈴薯.蕃茄.西芹</t>
    <phoneticPr fontId="2" type="noConversion"/>
  </si>
  <si>
    <t>豆腸.鳳梨</t>
    <phoneticPr fontId="2" type="noConversion"/>
  </si>
  <si>
    <t>蘿蔔.素小卷.玉米段</t>
    <phoneticPr fontId="2" type="noConversion"/>
  </si>
  <si>
    <t>高麗菜.紅蘿蔔.木耳.金針菇</t>
    <phoneticPr fontId="12" type="noConversion"/>
  </si>
  <si>
    <t>扁蒲.紅蘿蔔.木耳絲</t>
    <phoneticPr fontId="2" type="noConversion"/>
  </si>
  <si>
    <t>蒸蛋</t>
    <phoneticPr fontId="2" type="noConversion"/>
  </si>
  <si>
    <t>洋芋.紅蘿蔔.毛豆仁</t>
    <phoneticPr fontId="2" type="noConversion"/>
  </si>
  <si>
    <t>紫菜.豆腐</t>
    <phoneticPr fontId="2" type="noConversion"/>
  </si>
  <si>
    <t>冬瓜.紅蘿蔔.菇</t>
    <phoneticPr fontId="2" type="noConversion"/>
  </si>
  <si>
    <t>泡菜炒豆包</t>
    <phoneticPr fontId="2" type="noConversion"/>
  </si>
  <si>
    <t>泡菜.豆包.大白菜</t>
    <phoneticPr fontId="2" type="noConversion"/>
  </si>
  <si>
    <t>大黃瓜.素丸子</t>
    <phoneticPr fontId="2" type="noConversion"/>
  </si>
  <si>
    <t>煮</t>
  </si>
  <si>
    <t>炒</t>
  </si>
  <si>
    <t>水果</t>
  </si>
  <si>
    <t>薏仁飯</t>
  </si>
  <si>
    <t>客家小炒</t>
  </si>
  <si>
    <t>有機蔬菜</t>
  </si>
  <si>
    <t>紅豆紫米湯</t>
  </si>
  <si>
    <t>豆干片.芹菜.乾魷魚.肉絲</t>
  </si>
  <si>
    <t>紅豆.紫米</t>
  </si>
  <si>
    <t>產銷履歷</t>
    <phoneticPr fontId="12" type="noConversion"/>
  </si>
  <si>
    <t>綠豆薏仁湯</t>
    <phoneticPr fontId="2" type="noConversion"/>
  </si>
  <si>
    <t>綠豆.薏仁.</t>
    <phoneticPr fontId="2" type="noConversion"/>
  </si>
  <si>
    <t>魚丁.豆腐.魷魚羹</t>
    <phoneticPr fontId="12" type="noConversion"/>
  </si>
  <si>
    <t>螞蟻上樹</t>
    <phoneticPr fontId="12" type="noConversion"/>
  </si>
  <si>
    <t>冬粉.高麗菜.芹菜</t>
    <phoneticPr fontId="12" type="noConversion"/>
  </si>
  <si>
    <t>蝦皮瓜瓜湯</t>
    <phoneticPr fontId="12" type="noConversion"/>
  </si>
  <si>
    <t>蝦皮.黃瓜.排骨</t>
    <phoneticPr fontId="12" type="noConversion"/>
  </si>
  <si>
    <t>香酥魚排</t>
    <phoneticPr fontId="12" type="noConversion"/>
  </si>
  <si>
    <t>魚排*1</t>
    <phoneticPr fontId="12" type="noConversion"/>
  </si>
  <si>
    <t>紅燒魚丁</t>
    <phoneticPr fontId="12" type="noConversion"/>
  </si>
  <si>
    <t>魚丁,洋蔥</t>
    <phoneticPr fontId="12" type="noConversion"/>
  </si>
  <si>
    <t>蛋酥白菜</t>
    <phoneticPr fontId="12" type="noConversion"/>
  </si>
  <si>
    <t>蛋酥.大白菜</t>
    <phoneticPr fontId="12" type="noConversion"/>
  </si>
  <si>
    <t>瓜瓜湯</t>
    <phoneticPr fontId="12" type="noConversion"/>
  </si>
  <si>
    <t>黃瓜</t>
    <phoneticPr fontId="12" type="noConversion"/>
  </si>
  <si>
    <t>蒜泥白肉</t>
  </si>
  <si>
    <t>肉片.豆芽</t>
  </si>
  <si>
    <t>春川起司雞丁</t>
  </si>
  <si>
    <t>香菇蒸蛋</t>
    <phoneticPr fontId="2" type="noConversion"/>
  </si>
  <si>
    <t>雞蛋.香菇</t>
    <phoneticPr fontId="2" type="noConversion"/>
  </si>
  <si>
    <t>番茄蔬菜湯</t>
    <phoneticPr fontId="2" type="noConversion"/>
  </si>
  <si>
    <t>番茄.蔬菜</t>
    <phoneticPr fontId="2" type="noConversion"/>
  </si>
  <si>
    <t>雞丁.韓式辣醬.起司</t>
    <phoneticPr fontId="12" type="noConversion"/>
  </si>
  <si>
    <t>紅棗桂圓小米湯</t>
    <phoneticPr fontId="2" type="noConversion"/>
  </si>
  <si>
    <t>紅棗.桂圓.小米</t>
    <phoneticPr fontId="2" type="noConversion"/>
  </si>
  <si>
    <t>筍干燒肉</t>
  </si>
  <si>
    <t>雞丁.馬鈴薯</t>
    <phoneticPr fontId="2" type="noConversion"/>
  </si>
  <si>
    <t>紫菜蛋花湯</t>
    <phoneticPr fontId="12" type="noConversion"/>
  </si>
  <si>
    <t>紫菜.雞蛋</t>
    <phoneticPr fontId="12" type="noConversion"/>
  </si>
  <si>
    <t>蔬菜.馬鈴薯.咖哩粉</t>
    <phoneticPr fontId="2" type="noConversion"/>
  </si>
  <si>
    <t>春川起司年糕</t>
  </si>
  <si>
    <t>年糕.大白菜.韓式辣醬.起司</t>
  </si>
  <si>
    <t>椒鹽什錦</t>
    <phoneticPr fontId="2" type="noConversion"/>
  </si>
  <si>
    <t>筍干燒豆干</t>
  </si>
  <si>
    <t>豆干.筍乾</t>
  </si>
  <si>
    <t>鼔汁素排骨</t>
    <phoneticPr fontId="2" type="noConversion"/>
  </si>
  <si>
    <t>豬肉.豆干.筍乾</t>
    <phoneticPr fontId="12" type="noConversion"/>
  </si>
  <si>
    <t>蘿蔔燒油腐</t>
    <phoneticPr fontId="2" type="noConversion"/>
  </si>
  <si>
    <t>白蘿蔔.油豆腐.紅蘿蔔</t>
    <phoneticPr fontId="2" type="noConversion"/>
  </si>
  <si>
    <t>咕咾肉</t>
    <phoneticPr fontId="2" type="noConversion"/>
  </si>
  <si>
    <t>咕咾豆腸</t>
    <phoneticPr fontId="2" type="noConversion"/>
  </si>
  <si>
    <t>白菜豆腐煲</t>
    <phoneticPr fontId="12" type="noConversion"/>
  </si>
  <si>
    <t>豆腐.大白菜</t>
    <phoneticPr fontId="12" type="noConversion"/>
  </si>
  <si>
    <t>奶油洋芋花菜</t>
    <phoneticPr fontId="2" type="noConversion"/>
  </si>
  <si>
    <t>蝦香高麗菜</t>
    <phoneticPr fontId="2" type="noConversion"/>
  </si>
  <si>
    <t>高麗菜.蝦皮</t>
    <phoneticPr fontId="2" type="noConversion"/>
  </si>
  <si>
    <t>什錦蔬菜咖哩</t>
    <phoneticPr fontId="2" type="noConversion"/>
  </si>
  <si>
    <t>豆干片.芹菜.紅蘿蔔</t>
    <phoneticPr fontId="2" type="noConversion"/>
  </si>
  <si>
    <t>青花菜.馬鈴薯</t>
    <phoneticPr fontId="2" type="noConversion"/>
  </si>
  <si>
    <t>三杯炒雞丁</t>
  </si>
  <si>
    <t>雞丁.黑豆乾.九層塔</t>
  </si>
  <si>
    <t>梅干絞肉</t>
  </si>
  <si>
    <t>絞肉.梅乾菜</t>
  </si>
  <si>
    <t>毛豆炒飯</t>
    <phoneticPr fontId="12" type="noConversion"/>
  </si>
  <si>
    <t>什錦山藥</t>
    <phoneticPr fontId="2" type="noConversion"/>
  </si>
  <si>
    <t>山藥.蔬菜</t>
    <phoneticPr fontId="2" type="noConversion"/>
  </si>
  <si>
    <t>梅干燒豆干</t>
    <phoneticPr fontId="2" type="noConversion"/>
  </si>
  <si>
    <t>梅干菜.豆干</t>
    <phoneticPr fontId="2" type="noConversion"/>
  </si>
  <si>
    <t>三杯黑豆干</t>
    <phoneticPr fontId="12" type="noConversion"/>
  </si>
  <si>
    <t>黑豆干.九層塔</t>
    <phoneticPr fontId="12" type="noConversion"/>
  </si>
  <si>
    <t>素排骨.洋芋</t>
    <phoneticPr fontId="2" type="noConversion"/>
  </si>
  <si>
    <t>日期</t>
  </si>
  <si>
    <t>主食</t>
  </si>
  <si>
    <t>全榖
(份)</t>
    <phoneticPr fontId="12" type="noConversion"/>
  </si>
  <si>
    <t>豆魚蛋肉
(份)</t>
    <phoneticPr fontId="12" type="noConversion"/>
  </si>
  <si>
    <t>蔬菜
(份)</t>
    <phoneticPr fontId="12" type="noConversion"/>
  </si>
  <si>
    <t>油脂
(份)</t>
    <phoneticPr fontId="12" type="noConversion"/>
  </si>
  <si>
    <t>水果
(份)</t>
    <phoneticPr fontId="12" type="noConversion"/>
  </si>
  <si>
    <t>奶
(份)</t>
    <phoneticPr fontId="12" type="noConversion"/>
  </si>
  <si>
    <t>熱量
(Kcal)</t>
    <phoneticPr fontId="12" type="noConversion"/>
  </si>
  <si>
    <t>奶類(份)</t>
  </si>
  <si>
    <t>油脂與堅果種子類(份)</t>
  </si>
  <si>
    <t>一</t>
    <phoneticPr fontId="12" type="noConversion"/>
  </si>
  <si>
    <t>二</t>
    <phoneticPr fontId="12" type="noConversion"/>
  </si>
  <si>
    <t>三</t>
    <phoneticPr fontId="12" type="noConversion"/>
  </si>
  <si>
    <t>玉米粒.蛋</t>
    <phoneticPr fontId="2" type="noConversion"/>
  </si>
  <si>
    <t>醬燒大排</t>
    <phoneticPr fontId="12" type="noConversion"/>
  </si>
  <si>
    <t>豆腐.素絞肉</t>
    <phoneticPr fontId="2" type="noConversion"/>
  </si>
  <si>
    <t>肉絲炒飯</t>
    <phoneticPr fontId="12" type="noConversion"/>
  </si>
  <si>
    <t>白米.肉絲.高麗菜</t>
    <phoneticPr fontId="12" type="noConversion"/>
  </si>
  <si>
    <t>玉米炒蛋</t>
    <phoneticPr fontId="2" type="noConversion"/>
  </si>
  <si>
    <t>蛋.玉米</t>
    <phoneticPr fontId="2" type="noConversion"/>
  </si>
  <si>
    <t>酸菜炒滷味</t>
    <phoneticPr fontId="2" type="noConversion"/>
  </si>
  <si>
    <t>酸菜.麵腸.豬血糕</t>
    <phoneticPr fontId="2" type="noConversion"/>
  </si>
  <si>
    <t>魚丁.馬鈴薯.杏鮑菇</t>
    <phoneticPr fontId="2" type="noConversion"/>
  </si>
  <si>
    <t>番茄炒蛋</t>
    <phoneticPr fontId="12" type="noConversion"/>
  </si>
  <si>
    <t>番茄.蛋</t>
    <phoneticPr fontId="12" type="noConversion"/>
  </si>
  <si>
    <t>白米.毛豆.高麗菜</t>
    <phoneticPr fontId="12" type="noConversion"/>
  </si>
  <si>
    <t>蔬菜.地瓜.杏鮑菇</t>
    <phoneticPr fontId="2" type="noConversion"/>
  </si>
  <si>
    <t>八角滷蛋</t>
    <phoneticPr fontId="12" type="noConversion"/>
  </si>
  <si>
    <t>蔬菜捲</t>
    <phoneticPr fontId="12" type="noConversion"/>
  </si>
  <si>
    <t>114年03月份 大崗.大湖.大坑國小月菜單(素)</t>
    <phoneticPr fontId="3" type="noConversion"/>
  </si>
  <si>
    <t>114年03月份 大崗.大湖.大坑國小月菜單</t>
    <phoneticPr fontId="3" type="noConversion"/>
  </si>
  <si>
    <t>雞排</t>
    <phoneticPr fontId="12" type="noConversion"/>
  </si>
  <si>
    <t>香滷雞排</t>
    <phoneticPr fontId="12" type="noConversion"/>
  </si>
  <si>
    <t>麥片飯</t>
    <phoneticPr fontId="12" type="noConversion"/>
  </si>
  <si>
    <t>馬鈴薯燒雞</t>
    <phoneticPr fontId="2" type="noConversion"/>
  </si>
  <si>
    <t>結頭燒肉</t>
    <phoneticPr fontId="12" type="noConversion"/>
  </si>
  <si>
    <t>肉丁.結頭菜.蔥</t>
    <phoneticPr fontId="12" type="noConversion"/>
  </si>
  <si>
    <t>黑豆漿</t>
    <phoneticPr fontId="2" type="noConversion"/>
  </si>
  <si>
    <t>黑豆.糖</t>
    <phoneticPr fontId="2" type="noConversion"/>
  </si>
  <si>
    <t>產履黃豆奶</t>
    <phoneticPr fontId="12" type="noConversion"/>
  </si>
  <si>
    <t>茄汁義大利麵</t>
    <phoneticPr fontId="2" type="noConversion"/>
  </si>
  <si>
    <t>絞肉.番茄.三色丁</t>
    <phoneticPr fontId="2" type="noConversion"/>
  </si>
  <si>
    <t>雞翅*1</t>
    <phoneticPr fontId="2" type="noConversion"/>
  </si>
  <si>
    <t>香滷雞翅*1</t>
    <phoneticPr fontId="2" type="noConversion"/>
  </si>
  <si>
    <t>滷</t>
    <phoneticPr fontId="12" type="noConversion"/>
  </si>
  <si>
    <t>元氣蔬菜湯</t>
    <phoneticPr fontId="12" type="noConversion"/>
  </si>
  <si>
    <t>海帶絲.黃豆芽.大骨</t>
    <phoneticPr fontId="12" type="noConversion"/>
  </si>
  <si>
    <t>馬鈴薯燒素雞</t>
    <phoneticPr fontId="2" type="noConversion"/>
  </si>
  <si>
    <t>素雞.馬鈴薯</t>
    <phoneticPr fontId="2" type="noConversion"/>
  </si>
  <si>
    <t>九層塔.海帶根</t>
    <phoneticPr fontId="2" type="noConversion"/>
  </si>
  <si>
    <t>海帶絲.黃豆芽</t>
    <phoneticPr fontId="12" type="noConversion"/>
  </si>
  <si>
    <t>紅燒豆腐</t>
    <phoneticPr fontId="2" type="noConversion"/>
  </si>
  <si>
    <t>豆腐.蔬菜</t>
    <phoneticPr fontId="2" type="noConversion"/>
  </si>
  <si>
    <t>客家小炒</t>
    <phoneticPr fontId="12" type="noConversion"/>
  </si>
  <si>
    <t>結頭燒豆干</t>
    <phoneticPr fontId="2" type="noConversion"/>
  </si>
  <si>
    <t>豆干.結頭菜</t>
    <phoneticPr fontId="2" type="noConversion"/>
  </si>
  <si>
    <t>豆干片.芹菜</t>
    <phoneticPr fontId="12" type="noConversion"/>
  </si>
  <si>
    <t>冬瓜菇菇湯</t>
    <phoneticPr fontId="2" type="noConversion"/>
  </si>
  <si>
    <t>冬瓜.菇菇</t>
    <phoneticPr fontId="2" type="noConversion"/>
  </si>
  <si>
    <t>番茄.三色丁</t>
    <phoneticPr fontId="2" type="noConversion"/>
  </si>
  <si>
    <t>玉米粒.馬鈴薯.</t>
    <phoneticPr fontId="2" type="noConversion"/>
  </si>
  <si>
    <t>海帶+豆干</t>
    <phoneticPr fontId="2" type="noConversion"/>
  </si>
  <si>
    <t>海帶.豆干</t>
    <phoneticPr fontId="2" type="noConversion"/>
  </si>
  <si>
    <t>味噌小魚湯</t>
    <phoneticPr fontId="2" type="noConversion"/>
  </si>
  <si>
    <r>
      <t>洋蔥.</t>
    </r>
    <r>
      <rPr>
        <sz val="12"/>
        <color rgb="FFFF0000"/>
        <rFont val="標楷體"/>
        <family val="4"/>
        <charset val="136"/>
      </rPr>
      <t>乾海芽</t>
    </r>
    <r>
      <rPr>
        <sz val="12"/>
        <rFont val="標楷體"/>
        <family val="4"/>
        <charset val="136"/>
      </rPr>
      <t>.小魚干.</t>
    </r>
    <phoneticPr fontId="2" type="noConversion"/>
  </si>
  <si>
    <t>火鍋湯</t>
    <phoneticPr fontId="12" type="noConversion"/>
  </si>
  <si>
    <r>
      <t>丸子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豆竹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甜不辣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金針菇</t>
    </r>
    <phoneticPr fontId="12" type="noConversion"/>
  </si>
  <si>
    <t>咖哩海鮮</t>
    <phoneticPr fontId="12" type="noConversion"/>
  </si>
  <si>
    <t>腰果四丁</t>
    <phoneticPr fontId="2" type="noConversion"/>
  </si>
  <si>
    <t>腰果.鮮菇.紅蘿蔔.絞肉</t>
    <phoneticPr fontId="2" type="noConversion"/>
  </si>
  <si>
    <t>蘑菇濃湯</t>
    <phoneticPr fontId="12" type="noConversion"/>
  </si>
  <si>
    <t>蘑菇.馬鈴薯</t>
    <phoneticPr fontId="12" type="noConversion"/>
  </si>
  <si>
    <t>地中海什錦
菇菇炊飯</t>
    <phoneticPr fontId="12" type="noConversion"/>
  </si>
  <si>
    <t>魚香蒸蛋</t>
    <phoneticPr fontId="2" type="noConversion"/>
  </si>
  <si>
    <t>蛋.絞肉</t>
    <phoneticPr fontId="12" type="noConversion"/>
  </si>
  <si>
    <t>榨菜三絲湯</t>
    <phoneticPr fontId="2" type="noConversion"/>
  </si>
  <si>
    <t>粉絲.筍絲.榨菜</t>
    <phoneticPr fontId="2" type="noConversion"/>
  </si>
  <si>
    <r>
      <t>排骨.肉丁.</t>
    </r>
    <r>
      <rPr>
        <sz val="12"/>
        <color rgb="FFFF0000"/>
        <rFont val="標楷體"/>
        <family val="4"/>
        <charset val="136"/>
      </rPr>
      <t>彩椒</t>
    </r>
    <phoneticPr fontId="12" type="noConversion"/>
  </si>
  <si>
    <t>鼔汁排骨</t>
    <phoneticPr fontId="12" type="noConversion"/>
  </si>
  <si>
    <t>紅藜飯</t>
    <phoneticPr fontId="12" type="noConversion"/>
  </si>
  <si>
    <t>地瓜飯</t>
    <phoneticPr fontId="2" type="noConversion"/>
  </si>
  <si>
    <t>蒜頭雞湯</t>
    <phoneticPr fontId="2" type="noConversion"/>
  </si>
  <si>
    <t>雞丁.蒜頭</t>
    <phoneticPr fontId="2" type="noConversion"/>
  </si>
  <si>
    <t>咖哩豆腸</t>
    <phoneticPr fontId="2" type="noConversion"/>
  </si>
  <si>
    <t>豆腸.香菜.素咖哩</t>
    <phoneticPr fontId="2" type="noConversion"/>
  </si>
  <si>
    <t>腰果.鮮菇.紅蘿蔔</t>
    <phoneticPr fontId="2" type="noConversion"/>
  </si>
  <si>
    <t>蛋.香菇</t>
    <phoneticPr fontId="12" type="noConversion"/>
  </si>
  <si>
    <t>豆包金針湯</t>
    <phoneticPr fontId="12" type="noConversion"/>
  </si>
  <si>
    <t>豆包.金針菇</t>
    <phoneticPr fontId="12" type="noConversion"/>
  </si>
  <si>
    <t>薏仁飯</t>
    <phoneticPr fontId="12" type="noConversion"/>
  </si>
  <si>
    <r>
      <rPr>
        <sz val="12"/>
        <color rgb="FFFF0000"/>
        <rFont val="標楷體"/>
        <family val="4"/>
        <charset val="136"/>
      </rPr>
      <t>小白菜</t>
    </r>
    <r>
      <rPr>
        <sz val="12"/>
        <rFont val="標楷體"/>
        <family val="4"/>
        <charset val="136"/>
      </rPr>
      <t>.紅蘿蔔.木耳.肉絲.金針菇</t>
    </r>
    <phoneticPr fontId="12" type="noConversion"/>
  </si>
  <si>
    <t>(午餐一律使用國產台灣豬肉食材，玉米及豆製品皆為非基改食材)</t>
    <phoneticPr fontId="2" type="noConversion"/>
  </si>
  <si>
    <t>3/19 午餐 體驗  地中海飲食:研究發現可以改善心血管疾病，降低血壓，改善壞膽固醇LDL的數值。
同時，維持地中海飲食這樣的飲食習慣，可以控制體重，減少一直發胖的機會。
地中海飲食怎麼吃:
1. 可以天天吃：蔬菜、水果、全穀類、豆類、堅果、橄欖油
2. 一星期吃三次：魚類、海鮮
3. 一星期吃一到兩次：奶類、蛋、起士、優格等乳製品
4. 盡量不吃，保留給特殊情況再吃吧：紅肉、甜點
5. 多喝水
6. 減少攝取紅肉、糖分、飽和脂肪
7. 減少攝取加工食物
8. 多用天然香料調味（辣椒、香草、薑、蒜），減少鹽分
9. 維持多活動、多運動的生活型態</t>
    <phoneticPr fontId="12" type="noConversion"/>
  </si>
  <si>
    <t>(午餐 一律使用國產台灣食材，玉米及豆製品皆為非基改食材)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</si>
</sst>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;@"/>
    <numFmt numFmtId="178" formatCode="0_);[Red]\(0\)"/>
  </numFmts>
  <fonts count="38" x14ac:knownFonts="1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Microsoft YaHei"/>
      <family val="2"/>
      <charset val="136"/>
    </font>
    <font>
      <sz val="14"/>
      <name val="Arial"/>
      <family val="2"/>
    </font>
    <font>
      <sz val="12"/>
      <color indexed="8"/>
      <name val="Microsoft YaHei"/>
      <family val="2"/>
      <charset val="136"/>
    </font>
    <font>
      <sz val="11"/>
      <name val="Arial"/>
      <family val="2"/>
    </font>
    <font>
      <sz val="11"/>
      <name val="標楷體"/>
      <family val="4"/>
      <charset val="136"/>
    </font>
    <font>
      <sz val="12"/>
      <name val="Arial"/>
      <family val="2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Microsoft YaHei"/>
      <family val="2"/>
    </font>
    <font>
      <b/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0"/>
      <name val="Arial"/>
      <family val="2"/>
    </font>
    <font>
      <b/>
      <sz val="18"/>
      <name val="標楷體"/>
      <family val="4"/>
      <charset val="136"/>
    </font>
    <font>
      <b/>
      <sz val="20"/>
      <name val="標楷體"/>
      <family val="4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b/>
      <sz val="36"/>
      <name val="華康儷特圓(P)"/>
      <family val="2"/>
      <charset val="136"/>
    </font>
    <font>
      <b/>
      <sz val="14"/>
      <name val="華康儷特圓"/>
      <family val="3"/>
      <charset val="136"/>
    </font>
    <font>
      <sz val="12"/>
      <name val="新細明體"/>
      <family val="1"/>
      <charset val="136"/>
      <scheme val="minor"/>
    </font>
    <font>
      <sz val="18"/>
      <name val="新細明體"/>
      <family val="1"/>
      <charset val="136"/>
    </font>
    <font>
      <sz val="18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rial"/>
      <family val="2"/>
    </font>
    <font>
      <b/>
      <sz val="9"/>
      <name val="標楷體"/>
      <family val="4"/>
      <charset val="136"/>
    </font>
    <font>
      <sz val="9"/>
      <name val="標楷體"/>
      <family val="4"/>
      <charset val="136"/>
    </font>
    <font>
      <b/>
      <sz val="1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b/>
      <sz val="16"/>
      <name val="華康儷特圓"/>
      <family val="3"/>
      <charset val="136"/>
    </font>
    <font>
      <b/>
      <sz val="16"/>
      <name val="Arial"/>
      <family val="2"/>
    </font>
    <font>
      <b/>
      <sz val="16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 applyBorder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5" fillId="0" borderId="0">
      <alignment vertical="center"/>
    </xf>
    <xf numFmtId="0" fontId="1" fillId="0" borderId="0" applyBorder="0" applyProtection="0">
      <alignment vertical="center"/>
    </xf>
    <xf numFmtId="0" fontId="17" fillId="0" borderId="0">
      <alignment vertical="center"/>
    </xf>
    <xf numFmtId="0" fontId="1" fillId="0" borderId="0" applyBorder="0" applyProtection="0">
      <alignment vertical="center"/>
    </xf>
    <xf numFmtId="0" fontId="13" fillId="0" borderId="0"/>
  </cellStyleXfs>
  <cellXfs count="234">
    <xf numFmtId="0" fontId="0" fillId="0" borderId="0" xfId="0">
      <alignment vertical="center"/>
    </xf>
    <xf numFmtId="0" fontId="4" fillId="2" borderId="0" xfId="1" applyFont="1" applyFill="1" applyBorder="1" applyAlignment="1" applyProtection="1">
      <alignment vertical="center" shrinkToFit="1"/>
    </xf>
    <xf numFmtId="0" fontId="4" fillId="2" borderId="0" xfId="2" applyFont="1" applyFill="1" applyAlignment="1">
      <alignment vertical="center" shrinkToFit="1"/>
    </xf>
    <xf numFmtId="0" fontId="8" fillId="2" borderId="0" xfId="2" applyFont="1" applyFill="1" applyAlignment="1">
      <alignment vertical="center" shrinkToFit="1"/>
    </xf>
    <xf numFmtId="0" fontId="6" fillId="2" borderId="0" xfId="2" applyFont="1" applyFill="1" applyAlignment="1">
      <alignment vertical="center" shrinkToFit="1"/>
    </xf>
    <xf numFmtId="178" fontId="18" fillId="2" borderId="0" xfId="2" applyNumberFormat="1" applyFont="1" applyFill="1">
      <alignment vertical="center"/>
    </xf>
    <xf numFmtId="0" fontId="18" fillId="2" borderId="0" xfId="2" applyFont="1" applyFill="1">
      <alignment vertical="center"/>
    </xf>
    <xf numFmtId="177" fontId="21" fillId="3" borderId="21" xfId="5" applyNumberFormat="1" applyFont="1" applyFill="1" applyBorder="1" applyAlignment="1">
      <alignment horizontal="center" vertical="center" shrinkToFit="1"/>
    </xf>
    <xf numFmtId="177" fontId="11" fillId="3" borderId="12" xfId="5" applyNumberFormat="1" applyFont="1" applyFill="1" applyBorder="1" applyAlignment="1">
      <alignment horizontal="center" vertical="center" shrinkToFit="1"/>
    </xf>
    <xf numFmtId="177" fontId="22" fillId="4" borderId="28" xfId="1" applyNumberFormat="1" applyFont="1" applyFill="1" applyBorder="1" applyAlignment="1">
      <alignment horizontal="center" vertical="top" wrapText="1"/>
    </xf>
    <xf numFmtId="177" fontId="21" fillId="4" borderId="17" xfId="1" applyNumberFormat="1" applyFont="1" applyFill="1" applyBorder="1" applyAlignment="1">
      <alignment horizontal="center" vertical="center" wrapText="1"/>
    </xf>
    <xf numFmtId="0" fontId="24" fillId="2" borderId="33" xfId="9" applyFont="1" applyFill="1" applyBorder="1" applyAlignment="1">
      <alignment horizontal="left" vertical="center"/>
    </xf>
    <xf numFmtId="0" fontId="10" fillId="0" borderId="4" xfId="1" applyFont="1" applyBorder="1" applyAlignment="1" applyProtection="1">
      <alignment horizontal="center" vertical="center" shrinkToFit="1"/>
    </xf>
    <xf numFmtId="177" fontId="11" fillId="0" borderId="12" xfId="5" applyNumberFormat="1" applyFont="1" applyBorder="1" applyAlignment="1">
      <alignment horizontal="center" vertical="center" shrinkToFit="1"/>
    </xf>
    <xf numFmtId="0" fontId="11" fillId="0" borderId="22" xfId="1" applyFont="1" applyBorder="1" applyAlignment="1" applyProtection="1">
      <alignment horizontal="center" vertical="center" shrinkToFit="1"/>
    </xf>
    <xf numFmtId="0" fontId="13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2" borderId="0" xfId="1" applyFont="1" applyFill="1" applyBorder="1" applyAlignment="1" applyProtection="1">
      <alignment horizontal="center" vertical="center" shrinkToFit="1"/>
    </xf>
    <xf numFmtId="0" fontId="4" fillId="0" borderId="0" xfId="1" applyFont="1" applyBorder="1" applyAlignment="1" applyProtection="1">
      <alignment horizontal="center" vertical="center" shrinkToFit="1"/>
    </xf>
    <xf numFmtId="0" fontId="10" fillId="0" borderId="0" xfId="1" applyFont="1" applyBorder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horizontal="center" vertical="center" shrinkToFit="1"/>
    </xf>
    <xf numFmtId="176" fontId="4" fillId="0" borderId="0" xfId="1" applyNumberFormat="1" applyFont="1" applyBorder="1" applyAlignment="1" applyProtection="1">
      <alignment horizontal="center" vertical="center" shrinkToFit="1"/>
    </xf>
    <xf numFmtId="0" fontId="20" fillId="0" borderId="8" xfId="1" applyFont="1" applyBorder="1" applyAlignment="1" applyProtection="1">
      <alignment horizontal="center" vertical="center" shrinkToFit="1"/>
    </xf>
    <xf numFmtId="0" fontId="11" fillId="0" borderId="10" xfId="1" applyFont="1" applyBorder="1" applyAlignment="1" applyProtection="1">
      <alignment horizontal="center" vertical="center" shrinkToFit="1"/>
    </xf>
    <xf numFmtId="0" fontId="20" fillId="0" borderId="18" xfId="1" applyFont="1" applyBorder="1" applyAlignment="1" applyProtection="1">
      <alignment horizontal="center" vertical="center" shrinkToFit="1"/>
    </xf>
    <xf numFmtId="0" fontId="20" fillId="3" borderId="18" xfId="1" applyFont="1" applyFill="1" applyBorder="1" applyAlignment="1" applyProtection="1">
      <alignment horizontal="center" vertical="center" shrinkToFit="1"/>
    </xf>
    <xf numFmtId="0" fontId="11" fillId="3" borderId="10" xfId="1" applyFont="1" applyFill="1" applyBorder="1" applyAlignment="1" applyProtection="1">
      <alignment horizontal="center" vertical="center" shrinkToFit="1"/>
    </xf>
    <xf numFmtId="0" fontId="20" fillId="0" borderId="19" xfId="6" applyFont="1" applyBorder="1" applyAlignment="1">
      <alignment horizontal="center" vertical="center" shrinkToFit="1"/>
    </xf>
    <xf numFmtId="0" fontId="11" fillId="0" borderId="10" xfId="6" applyFont="1" applyBorder="1" applyAlignment="1">
      <alignment horizontal="center" vertical="center" shrinkToFit="1"/>
    </xf>
    <xf numFmtId="0" fontId="20" fillId="3" borderId="19" xfId="1" applyFont="1" applyFill="1" applyBorder="1" applyAlignment="1" applyProtection="1">
      <alignment horizontal="center" vertical="center" shrinkToFit="1"/>
    </xf>
    <xf numFmtId="0" fontId="20" fillId="0" borderId="18" xfId="6" applyFont="1" applyBorder="1" applyAlignment="1">
      <alignment horizontal="center" vertical="center" shrinkToFit="1"/>
    </xf>
    <xf numFmtId="0" fontId="11" fillId="0" borderId="18" xfId="1" applyFont="1" applyBorder="1" applyAlignment="1" applyProtection="1">
      <alignment horizontal="center" vertical="center" shrinkToFit="1"/>
    </xf>
    <xf numFmtId="0" fontId="6" fillId="0" borderId="0" xfId="1" applyFont="1" applyBorder="1" applyAlignment="1" applyProtection="1">
      <alignment horizontal="center" vertical="center" shrinkToFit="1"/>
    </xf>
    <xf numFmtId="177" fontId="28" fillId="2" borderId="21" xfId="1" applyNumberFormat="1" applyFont="1" applyFill="1" applyBorder="1" applyAlignment="1">
      <alignment horizontal="center" vertical="center" wrapText="1"/>
    </xf>
    <xf numFmtId="0" fontId="28" fillId="0" borderId="18" xfId="1" applyFont="1" applyBorder="1" applyAlignment="1" applyProtection="1">
      <alignment horizontal="center" vertical="center" shrinkToFit="1"/>
    </xf>
    <xf numFmtId="0" fontId="29" fillId="2" borderId="0" xfId="1" applyFont="1" applyFill="1" applyBorder="1" applyAlignment="1" applyProtection="1">
      <alignment vertical="center" shrinkToFit="1"/>
    </xf>
    <xf numFmtId="177" fontId="28" fillId="2" borderId="21" xfId="5" applyNumberFormat="1" applyFont="1" applyFill="1" applyBorder="1" applyAlignment="1">
      <alignment horizontal="center" vertical="center" shrinkToFit="1"/>
    </xf>
    <xf numFmtId="0" fontId="28" fillId="0" borderId="19" xfId="1" applyFont="1" applyBorder="1" applyAlignment="1" applyProtection="1">
      <alignment horizontal="center" vertical="center" shrinkToFit="1"/>
    </xf>
    <xf numFmtId="177" fontId="28" fillId="3" borderId="21" xfId="5" applyNumberFormat="1" applyFont="1" applyFill="1" applyBorder="1" applyAlignment="1">
      <alignment horizontal="center" vertical="center" shrinkToFit="1"/>
    </xf>
    <xf numFmtId="0" fontId="28" fillId="3" borderId="19" xfId="1" applyFont="1" applyFill="1" applyBorder="1" applyAlignment="1" applyProtection="1">
      <alignment horizontal="center" vertical="center" shrinkToFit="1"/>
    </xf>
    <xf numFmtId="0" fontId="29" fillId="2" borderId="0" xfId="2" applyFont="1" applyFill="1" applyAlignment="1">
      <alignment vertical="center" shrinkToFit="1"/>
    </xf>
    <xf numFmtId="177" fontId="28" fillId="2" borderId="6" xfId="1" applyNumberFormat="1" applyFont="1" applyFill="1" applyBorder="1" applyAlignment="1">
      <alignment horizontal="center" vertical="center" wrapText="1"/>
    </xf>
    <xf numFmtId="0" fontId="28" fillId="0" borderId="24" xfId="1" applyFont="1" applyBorder="1" applyAlignment="1" applyProtection="1">
      <alignment horizontal="center" vertical="center" shrinkToFit="1"/>
    </xf>
    <xf numFmtId="177" fontId="28" fillId="2" borderId="17" xfId="5" applyNumberFormat="1" applyFont="1" applyFill="1" applyBorder="1" applyAlignment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shrinkToFit="1"/>
    </xf>
    <xf numFmtId="0" fontId="22" fillId="0" borderId="2" xfId="1" applyFont="1" applyBorder="1" applyAlignment="1" applyProtection="1">
      <alignment horizontal="center" vertical="center" shrinkToFi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2" borderId="0" xfId="1" applyFont="1" applyFill="1" applyBorder="1" applyAlignment="1" applyProtection="1">
      <alignment vertical="center" shrinkToFit="1"/>
    </xf>
    <xf numFmtId="0" fontId="9" fillId="2" borderId="0" xfId="2" applyFont="1" applyFill="1" applyAlignment="1">
      <alignment vertical="center" shrinkToFit="1"/>
    </xf>
    <xf numFmtId="0" fontId="22" fillId="0" borderId="1" xfId="1" applyFont="1" applyBorder="1" applyAlignment="1" applyProtection="1">
      <alignment horizontal="center" vertical="center" shrinkToFit="1"/>
    </xf>
    <xf numFmtId="0" fontId="22" fillId="0" borderId="4" xfId="1" applyFont="1" applyBorder="1" applyAlignment="1" applyProtection="1">
      <alignment horizontal="center" vertical="center" shrinkToFit="1"/>
    </xf>
    <xf numFmtId="0" fontId="22" fillId="2" borderId="0" xfId="1" applyFont="1" applyFill="1" applyBorder="1" applyAlignment="1" applyProtection="1">
      <alignment vertical="center" shrinkToFit="1"/>
    </xf>
    <xf numFmtId="0" fontId="22" fillId="2" borderId="0" xfId="2" applyFont="1" applyFill="1" applyAlignment="1">
      <alignment vertical="center" shrinkToFi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8" fillId="0" borderId="0" xfId="9" applyFont="1" applyBorder="1" applyAlignment="1">
      <alignment horizontal="left" vertical="center" wrapText="1" shrinkToFit="1"/>
    </xf>
    <xf numFmtId="0" fontId="18" fillId="0" borderId="34" xfId="8" applyFont="1" applyBorder="1" applyAlignment="1">
      <alignment horizontal="left" vertical="center" wrapText="1" shrinkToFit="1"/>
    </xf>
    <xf numFmtId="178" fontId="18" fillId="2" borderId="0" xfId="2" applyNumberFormat="1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/>
    </xf>
    <xf numFmtId="178" fontId="30" fillId="2" borderId="0" xfId="1" applyNumberFormat="1" applyFont="1" applyFill="1" applyBorder="1">
      <alignment vertical="center"/>
    </xf>
    <xf numFmtId="0" fontId="31" fillId="2" borderId="0" xfId="2" applyFont="1" applyFill="1" applyAlignment="1"/>
    <xf numFmtId="178" fontId="32" fillId="2" borderId="0" xfId="2" applyNumberFormat="1" applyFont="1" applyFill="1">
      <alignment vertical="center"/>
    </xf>
    <xf numFmtId="0" fontId="32" fillId="2" borderId="0" xfId="2" applyFont="1" applyFill="1">
      <alignment vertical="center"/>
    </xf>
    <xf numFmtId="177" fontId="11" fillId="0" borderId="28" xfId="1" applyNumberFormat="1" applyFont="1" applyBorder="1" applyAlignment="1">
      <alignment horizontal="center" vertical="top" wrapText="1"/>
    </xf>
    <xf numFmtId="0" fontId="8" fillId="2" borderId="0" xfId="1" applyFont="1" applyFill="1" applyBorder="1" applyAlignment="1" applyProtection="1">
      <alignment vertical="center" shrinkToFit="1"/>
    </xf>
    <xf numFmtId="177" fontId="11" fillId="0" borderId="12" xfId="1" applyNumberFormat="1" applyFont="1" applyBorder="1" applyAlignment="1">
      <alignment horizontal="center" vertical="top" wrapText="1"/>
    </xf>
    <xf numFmtId="0" fontId="8" fillId="2" borderId="0" xfId="1" applyFont="1" applyFill="1" applyBorder="1" applyAlignment="1" applyProtection="1">
      <alignment horizontal="left" vertical="center" shrinkToFit="1"/>
    </xf>
    <xf numFmtId="177" fontId="11" fillId="0" borderId="17" xfId="1" applyNumberFormat="1" applyFont="1" applyBorder="1" applyAlignment="1">
      <alignment horizontal="center" vertical="top" wrapText="1"/>
    </xf>
    <xf numFmtId="177" fontId="11" fillId="0" borderId="17" xfId="5" applyNumberFormat="1" applyFont="1" applyBorder="1" applyAlignment="1">
      <alignment horizontal="center" vertical="center" shrinkToFit="1"/>
    </xf>
    <xf numFmtId="177" fontId="28" fillId="0" borderId="21" xfId="1" applyNumberFormat="1" applyFont="1" applyBorder="1" applyAlignment="1">
      <alignment horizontal="center" vertical="center" wrapText="1"/>
    </xf>
    <xf numFmtId="177" fontId="28" fillId="0" borderId="6" xfId="1" applyNumberFormat="1" applyFont="1" applyBorder="1" applyAlignment="1">
      <alignment horizontal="center" vertical="center" wrapText="1"/>
    </xf>
    <xf numFmtId="177" fontId="28" fillId="0" borderId="21" xfId="5" applyNumberFormat="1" applyFont="1" applyBorder="1" applyAlignment="1">
      <alignment horizontal="center" vertical="center" shrinkToFit="1"/>
    </xf>
    <xf numFmtId="177" fontId="28" fillId="0" borderId="17" xfId="5" applyNumberFormat="1" applyFont="1" applyBorder="1" applyAlignment="1">
      <alignment horizontal="center" vertical="center" shrinkToFit="1"/>
    </xf>
    <xf numFmtId="177" fontId="11" fillId="2" borderId="28" xfId="1" applyNumberFormat="1" applyFont="1" applyFill="1" applyBorder="1" applyAlignment="1">
      <alignment horizontal="center" vertical="top" wrapText="1"/>
    </xf>
    <xf numFmtId="177" fontId="11" fillId="2" borderId="12" xfId="1" applyNumberFormat="1" applyFont="1" applyFill="1" applyBorder="1" applyAlignment="1">
      <alignment horizontal="center" vertical="top" wrapText="1"/>
    </xf>
    <xf numFmtId="177" fontId="11" fillId="2" borderId="12" xfId="5" applyNumberFormat="1" applyFont="1" applyFill="1" applyBorder="1" applyAlignment="1">
      <alignment horizontal="center" vertical="center" shrinkToFit="1"/>
    </xf>
    <xf numFmtId="177" fontId="11" fillId="2" borderId="17" xfId="1" applyNumberFormat="1" applyFont="1" applyFill="1" applyBorder="1" applyAlignment="1">
      <alignment horizontal="center" vertical="top" wrapText="1"/>
    </xf>
    <xf numFmtId="177" fontId="11" fillId="2" borderId="17" xfId="5" applyNumberFormat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top"/>
    </xf>
    <xf numFmtId="0" fontId="33" fillId="0" borderId="0" xfId="0" applyFont="1" applyAlignment="1">
      <alignment horizontal="center" vertical="center"/>
    </xf>
    <xf numFmtId="0" fontId="20" fillId="0" borderId="24" xfId="1" applyFont="1" applyBorder="1" applyAlignment="1" applyProtection="1">
      <alignment horizontal="center" vertical="center" shrinkToFit="1"/>
    </xf>
    <xf numFmtId="0" fontId="20" fillId="0" borderId="0" xfId="1" applyFont="1" applyBorder="1" applyAlignment="1" applyProtection="1">
      <alignment horizontal="center" vertical="center" shrinkToFit="1"/>
    </xf>
    <xf numFmtId="0" fontId="28" fillId="0" borderId="0" xfId="1" applyFont="1" applyBorder="1" applyAlignment="1" applyProtection="1">
      <alignment horizontal="center" vertical="center" shrinkToFit="1"/>
    </xf>
    <xf numFmtId="0" fontId="11" fillId="0" borderId="0" xfId="1" applyFont="1" applyBorder="1" applyAlignment="1" applyProtection="1">
      <alignment horizontal="center" vertical="center" shrinkToFit="1"/>
    </xf>
    <xf numFmtId="0" fontId="10" fillId="0" borderId="13" xfId="8" applyFont="1" applyBorder="1" applyAlignment="1">
      <alignment horizontal="center" vertical="center" shrinkToFit="1"/>
    </xf>
    <xf numFmtId="0" fontId="10" fillId="0" borderId="10" xfId="8" applyFont="1" applyBorder="1" applyAlignment="1">
      <alignment horizontal="center" vertical="center" shrinkToFit="1"/>
    </xf>
    <xf numFmtId="0" fontId="11" fillId="0" borderId="22" xfId="1" applyFont="1" applyBorder="1" applyAlignment="1" applyProtection="1">
      <alignment horizontal="center" vertical="center" shrinkToFit="1"/>
    </xf>
    <xf numFmtId="0" fontId="21" fillId="0" borderId="18" xfId="1" applyFont="1" applyBorder="1" applyAlignment="1" applyProtection="1">
      <alignment horizontal="center" vertical="center" shrinkToFit="1"/>
    </xf>
    <xf numFmtId="0" fontId="20" fillId="2" borderId="18" xfId="1" applyFont="1" applyFill="1" applyBorder="1" applyAlignment="1" applyProtection="1">
      <alignment horizontal="center" vertical="center" shrinkToFit="1"/>
    </xf>
    <xf numFmtId="0" fontId="28" fillId="2" borderId="18" xfId="1" applyFont="1" applyFill="1" applyBorder="1" applyAlignment="1" applyProtection="1">
      <alignment horizontal="center" vertical="center" shrinkToFit="1"/>
    </xf>
    <xf numFmtId="0" fontId="28" fillId="2" borderId="19" xfId="1" applyFont="1" applyFill="1" applyBorder="1" applyAlignment="1" applyProtection="1">
      <alignment horizontal="center" vertical="center" shrinkToFit="1"/>
    </xf>
    <xf numFmtId="0" fontId="11" fillId="2" borderId="10" xfId="1" applyFont="1" applyFill="1" applyBorder="1" applyAlignment="1" applyProtection="1">
      <alignment horizontal="center" vertical="center" shrinkToFit="1"/>
    </xf>
    <xf numFmtId="0" fontId="11" fillId="2" borderId="22" xfId="1" applyFont="1" applyFill="1" applyBorder="1" applyAlignment="1" applyProtection="1">
      <alignment horizontal="center" vertical="center" shrinkToFit="1"/>
    </xf>
    <xf numFmtId="0" fontId="28" fillId="2" borderId="24" xfId="1" applyFont="1" applyFill="1" applyBorder="1" applyAlignment="1" applyProtection="1">
      <alignment horizontal="center" vertical="center" shrinkToFit="1"/>
    </xf>
    <xf numFmtId="0" fontId="20" fillId="2" borderId="8" xfId="1" applyFont="1" applyFill="1" applyBorder="1" applyAlignment="1" applyProtection="1">
      <alignment horizontal="center" vertical="center" shrinkToFit="1"/>
    </xf>
    <xf numFmtId="0" fontId="28" fillId="2" borderId="18" xfId="1" applyFont="1" applyFill="1" applyBorder="1" applyAlignment="1" applyProtection="1">
      <alignment horizontal="center" vertical="center" wrapText="1" shrinkToFit="1"/>
    </xf>
    <xf numFmtId="0" fontId="11" fillId="2" borderId="18" xfId="1" applyFont="1" applyFill="1" applyBorder="1" applyAlignment="1" applyProtection="1">
      <alignment horizontal="center" vertical="center" shrinkToFit="1"/>
    </xf>
    <xf numFmtId="0" fontId="20" fillId="3" borderId="19" xfId="1" applyFont="1" applyFill="1" applyBorder="1" applyAlignment="1" applyProtection="1">
      <alignment horizontal="center" vertical="center" wrapText="1" shrinkToFit="1"/>
    </xf>
    <xf numFmtId="0" fontId="20" fillId="0" borderId="18" xfId="1" applyFont="1" applyFill="1" applyBorder="1" applyAlignment="1" applyProtection="1">
      <alignment horizontal="center" vertical="center" shrinkToFit="1"/>
    </xf>
    <xf numFmtId="0" fontId="11" fillId="0" borderId="18" xfId="1" applyFont="1" applyFill="1" applyBorder="1" applyAlignment="1" applyProtection="1">
      <alignment horizontal="center" vertical="center" shrinkToFit="1"/>
    </xf>
    <xf numFmtId="0" fontId="20" fillId="0" borderId="24" xfId="1" applyFont="1" applyFill="1" applyBorder="1" applyAlignment="1" applyProtection="1">
      <alignment horizontal="center" vertical="center" shrinkToFit="1"/>
    </xf>
    <xf numFmtId="0" fontId="11" fillId="0" borderId="10" xfId="1" applyFont="1" applyFill="1" applyBorder="1" applyAlignment="1" applyProtection="1">
      <alignment horizontal="center" vertical="center" shrinkToFit="1"/>
    </xf>
    <xf numFmtId="0" fontId="28" fillId="0" borderId="19" xfId="1" applyFont="1" applyFill="1" applyBorder="1" applyAlignment="1" applyProtection="1">
      <alignment horizontal="center" vertical="center" shrinkToFit="1"/>
    </xf>
    <xf numFmtId="0" fontId="11" fillId="0" borderId="22" xfId="1" applyFont="1" applyFill="1" applyBorder="1" applyAlignment="1" applyProtection="1">
      <alignment horizontal="center" vertical="center" shrinkToFit="1"/>
    </xf>
    <xf numFmtId="0" fontId="28" fillId="0" borderId="24" xfId="1" applyFont="1" applyFill="1" applyBorder="1" applyAlignment="1" applyProtection="1">
      <alignment horizontal="center" vertical="center" shrinkToFit="1"/>
    </xf>
    <xf numFmtId="0" fontId="9" fillId="0" borderId="0" xfId="5" applyFont="1" applyBorder="1" applyAlignment="1">
      <alignment horizontal="center" vertical="center" shrinkToFit="1"/>
    </xf>
    <xf numFmtId="178" fontId="16" fillId="0" borderId="34" xfId="3" applyNumberFormat="1" applyFont="1" applyBorder="1" applyAlignment="1">
      <alignment horizontal="center" vertical="center" shrinkToFit="1"/>
    </xf>
    <xf numFmtId="0" fontId="35" fillId="0" borderId="33" xfId="9" applyFont="1" applyBorder="1" applyAlignment="1">
      <alignment horizontal="left" vertical="center"/>
    </xf>
    <xf numFmtId="0" fontId="36" fillId="0" borderId="0" xfId="9" applyFont="1" applyBorder="1" applyAlignment="1">
      <alignment horizontal="left" vertical="center" wrapText="1" shrinkToFit="1"/>
    </xf>
    <xf numFmtId="0" fontId="37" fillId="0" borderId="0" xfId="8" applyFont="1" applyAlignment="1">
      <alignment horizontal="left" vertical="center" shrinkToFit="1"/>
    </xf>
    <xf numFmtId="0" fontId="18" fillId="0" borderId="0" xfId="8" applyFont="1" applyBorder="1" applyAlignment="1">
      <alignment horizontal="left" vertical="center" wrapText="1" shrinkToFit="1"/>
    </xf>
    <xf numFmtId="0" fontId="15" fillId="0" borderId="0" xfId="8" applyFont="1" applyBorder="1" applyAlignment="1">
      <alignment horizontal="left" vertical="center" shrinkToFit="1"/>
    </xf>
    <xf numFmtId="0" fontId="19" fillId="0" borderId="0" xfId="8" applyFont="1" applyBorder="1" applyAlignment="1">
      <alignment horizontal="left" vertical="center" shrinkToFit="1"/>
    </xf>
    <xf numFmtId="0" fontId="13" fillId="0" borderId="9" xfId="0" applyFont="1" applyBorder="1" applyAlignment="1">
      <alignment horizontal="center" vertical="top"/>
    </xf>
    <xf numFmtId="177" fontId="9" fillId="0" borderId="32" xfId="1" applyNumberFormat="1" applyFont="1" applyBorder="1" applyAlignment="1">
      <alignment horizontal="left" vertical="top" wrapText="1"/>
    </xf>
    <xf numFmtId="177" fontId="9" fillId="0" borderId="8" xfId="1" applyNumberFormat="1" applyFont="1" applyBorder="1" applyAlignment="1">
      <alignment horizontal="left" vertical="top" wrapText="1"/>
    </xf>
    <xf numFmtId="0" fontId="9" fillId="0" borderId="10" xfId="5" applyFont="1" applyBorder="1" applyAlignment="1">
      <alignment horizontal="center" vertical="center" shrinkToFit="1"/>
    </xf>
    <xf numFmtId="0" fontId="9" fillId="0" borderId="13" xfId="5" applyFont="1" applyBorder="1" applyAlignment="1">
      <alignment horizontal="center" vertical="center" shrinkToFit="1"/>
    </xf>
    <xf numFmtId="0" fontId="9" fillId="0" borderId="19" xfId="5" applyFont="1" applyBorder="1" applyAlignment="1">
      <alignment horizontal="center" vertical="center" shrinkToFit="1"/>
    </xf>
    <xf numFmtId="178" fontId="16" fillId="0" borderId="11" xfId="3" applyNumberFormat="1" applyFont="1" applyBorder="1" applyAlignment="1">
      <alignment horizontal="center" vertical="center" shrinkToFit="1"/>
    </xf>
    <xf numFmtId="178" fontId="16" fillId="0" borderId="16" xfId="3" applyNumberFormat="1" applyFont="1" applyBorder="1" applyAlignment="1">
      <alignment horizontal="center" vertical="center" shrinkToFit="1"/>
    </xf>
    <xf numFmtId="0" fontId="21" fillId="0" borderId="19" xfId="1" applyFont="1" applyBorder="1" applyAlignment="1" applyProtection="1">
      <alignment horizontal="center" vertical="center" shrinkToFit="1"/>
    </xf>
    <xf numFmtId="0" fontId="21" fillId="0" borderId="10" xfId="1" applyFont="1" applyBorder="1" applyAlignment="1" applyProtection="1">
      <alignment horizontal="center" vertical="center" shrinkToFit="1"/>
    </xf>
    <xf numFmtId="0" fontId="21" fillId="0" borderId="19" xfId="6" applyFont="1" applyBorder="1" applyAlignment="1">
      <alignment horizontal="center" vertical="center" shrinkToFit="1"/>
    </xf>
    <xf numFmtId="0" fontId="21" fillId="0" borderId="10" xfId="6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21" fillId="0" borderId="13" xfId="1" applyFont="1" applyBorder="1" applyAlignment="1">
      <alignment horizontal="center" vertical="center" shrinkToFit="1"/>
    </xf>
    <xf numFmtId="0" fontId="11" fillId="0" borderId="13" xfId="6" applyFont="1" applyBorder="1" applyAlignment="1">
      <alignment horizontal="center" vertical="center" wrapText="1" shrinkToFit="1"/>
    </xf>
    <xf numFmtId="0" fontId="9" fillId="0" borderId="7" xfId="5" applyFont="1" applyBorder="1" applyAlignment="1">
      <alignment horizontal="center" vertical="center" shrinkToFit="1"/>
    </xf>
    <xf numFmtId="0" fontId="9" fillId="0" borderId="24" xfId="5" applyFont="1" applyBorder="1" applyAlignment="1">
      <alignment horizontal="center" vertical="center" shrinkToFit="1"/>
    </xf>
    <xf numFmtId="0" fontId="9" fillId="0" borderId="29" xfId="5" applyFont="1" applyBorder="1" applyAlignment="1">
      <alignment horizontal="center" vertical="center" shrinkToFit="1"/>
    </xf>
    <xf numFmtId="0" fontId="9" fillId="0" borderId="22" xfId="5" applyFont="1" applyBorder="1" applyAlignment="1">
      <alignment horizontal="center" vertical="center" shrinkToFit="1"/>
    </xf>
    <xf numFmtId="178" fontId="16" fillId="0" borderId="31" xfId="3" applyNumberFormat="1" applyFont="1" applyBorder="1" applyAlignment="1">
      <alignment horizontal="center" vertical="center" shrinkToFit="1"/>
    </xf>
    <xf numFmtId="0" fontId="21" fillId="0" borderId="19" xfId="1" applyFont="1" applyFill="1" applyBorder="1" applyAlignment="1" applyProtection="1">
      <alignment horizontal="center" vertical="center" wrapText="1" shrinkToFit="1"/>
    </xf>
    <xf numFmtId="0" fontId="21" fillId="0" borderId="22" xfId="1" applyFont="1" applyFill="1" applyBorder="1" applyAlignment="1" applyProtection="1">
      <alignment horizontal="center" vertical="center" wrapText="1" shrinkToFit="1"/>
    </xf>
    <xf numFmtId="0" fontId="21" fillId="0" borderId="19" xfId="1" applyFont="1" applyFill="1" applyBorder="1" applyAlignment="1" applyProtection="1">
      <alignment horizontal="center" vertical="center" shrinkToFit="1"/>
    </xf>
    <xf numFmtId="0" fontId="21" fillId="0" borderId="22" xfId="1" applyFont="1" applyFill="1" applyBorder="1" applyAlignment="1" applyProtection="1">
      <alignment horizontal="center" vertical="center" shrinkToFit="1"/>
    </xf>
    <xf numFmtId="0" fontId="21" fillId="0" borderId="13" xfId="1" applyFont="1" applyFill="1" applyBorder="1" applyAlignment="1">
      <alignment horizontal="center" vertical="center" shrinkToFit="1"/>
    </xf>
    <xf numFmtId="0" fontId="21" fillId="0" borderId="29" xfId="1" applyFont="1" applyFill="1" applyBorder="1" applyAlignment="1">
      <alignment horizontal="center" vertical="center" shrinkToFit="1"/>
    </xf>
    <xf numFmtId="0" fontId="21" fillId="0" borderId="13" xfId="6" applyFont="1" applyBorder="1" applyAlignment="1">
      <alignment horizontal="center" vertical="center" wrapText="1" shrinkToFit="1"/>
    </xf>
    <xf numFmtId="0" fontId="21" fillId="0" borderId="29" xfId="6" applyFont="1" applyBorder="1" applyAlignment="1">
      <alignment horizontal="center" vertical="center" wrapText="1" shrinkToFit="1"/>
    </xf>
    <xf numFmtId="0" fontId="9" fillId="0" borderId="7" xfId="1" applyFont="1" applyFill="1" applyBorder="1" applyAlignment="1" applyProtection="1">
      <alignment horizontal="center" vertical="center" shrinkToFit="1"/>
    </xf>
    <xf numFmtId="0" fontId="11" fillId="0" borderId="29" xfId="4" applyFont="1" applyFill="1" applyBorder="1" applyAlignment="1">
      <alignment horizontal="center" vertical="center" shrinkToFit="1"/>
    </xf>
    <xf numFmtId="0" fontId="21" fillId="0" borderId="24" xfId="1" applyFont="1" applyFill="1" applyBorder="1" applyAlignment="1" applyProtection="1">
      <alignment horizontal="center" vertical="center" shrinkToFit="1"/>
    </xf>
    <xf numFmtId="0" fontId="9" fillId="0" borderId="24" xfId="1" applyFont="1" applyFill="1" applyBorder="1" applyAlignment="1" applyProtection="1">
      <alignment horizontal="center" vertical="center" shrinkToFit="1"/>
    </xf>
    <xf numFmtId="0" fontId="11" fillId="0" borderId="22" xfId="1" applyFont="1" applyFill="1" applyBorder="1" applyAlignment="1" applyProtection="1">
      <alignment horizontal="center" vertical="center" shrinkToFit="1"/>
    </xf>
    <xf numFmtId="0" fontId="21" fillId="0" borderId="24" xfId="7" applyFont="1" applyFill="1" applyBorder="1" applyAlignment="1">
      <alignment horizontal="center" vertical="center" wrapText="1"/>
    </xf>
    <xf numFmtId="0" fontId="21" fillId="0" borderId="22" xfId="7" applyFont="1" applyFill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shrinkToFit="1"/>
    </xf>
    <xf numFmtId="0" fontId="21" fillId="0" borderId="18" xfId="1" applyFont="1" applyBorder="1" applyAlignment="1" applyProtection="1">
      <alignment horizontal="center" vertical="center" shrinkToFit="1"/>
    </xf>
    <xf numFmtId="0" fontId="21" fillId="0" borderId="10" xfId="6" applyFont="1" applyBorder="1" applyAlignment="1">
      <alignment horizontal="center" vertical="center" wrapText="1" shrinkToFit="1"/>
    </xf>
    <xf numFmtId="0" fontId="21" fillId="3" borderId="19" xfId="1" applyFont="1" applyFill="1" applyBorder="1" applyAlignment="1" applyProtection="1">
      <alignment horizontal="center" vertical="center" shrinkToFit="1"/>
    </xf>
    <xf numFmtId="0" fontId="21" fillId="3" borderId="10" xfId="1" applyFont="1" applyFill="1" applyBorder="1" applyAlignment="1" applyProtection="1">
      <alignment horizontal="center" vertical="center" shrinkToFit="1"/>
    </xf>
    <xf numFmtId="0" fontId="21" fillId="3" borderId="13" xfId="6" applyFont="1" applyFill="1" applyBorder="1" applyAlignment="1">
      <alignment horizontal="center" vertical="center" wrapText="1" shrinkToFit="1"/>
    </xf>
    <xf numFmtId="0" fontId="21" fillId="0" borderId="18" xfId="1" applyFont="1" applyFill="1" applyBorder="1" applyAlignment="1" applyProtection="1">
      <alignment horizontal="center" vertical="center" wrapText="1" shrinkToFit="1"/>
    </xf>
    <xf numFmtId="0" fontId="21" fillId="0" borderId="19" xfId="1" applyFont="1" applyBorder="1" applyAlignment="1">
      <alignment horizontal="center" vertical="center" shrinkToFit="1"/>
    </xf>
    <xf numFmtId="0" fontId="21" fillId="0" borderId="19" xfId="6" applyFont="1" applyBorder="1" applyAlignment="1">
      <alignment horizontal="center" vertical="center" wrapText="1" shrinkToFit="1"/>
    </xf>
    <xf numFmtId="0" fontId="21" fillId="0" borderId="10" xfId="1" applyFont="1" applyFill="1" applyBorder="1" applyAlignment="1" applyProtection="1">
      <alignment horizontal="center" vertical="center" shrinkToFit="1"/>
    </xf>
    <xf numFmtId="0" fontId="21" fillId="0" borderId="24" xfId="1" applyFont="1" applyBorder="1" applyAlignment="1" applyProtection="1">
      <alignment horizontal="center" vertical="center" shrinkToFit="1"/>
    </xf>
    <xf numFmtId="0" fontId="21" fillId="0" borderId="24" xfId="7" applyFont="1" applyBorder="1" applyAlignment="1">
      <alignment horizontal="center" vertical="center" wrapText="1"/>
    </xf>
    <xf numFmtId="0" fontId="21" fillId="0" borderId="10" xfId="7" applyFont="1" applyBorder="1" applyAlignment="1">
      <alignment horizontal="center" vertical="center" wrapText="1"/>
    </xf>
    <xf numFmtId="178" fontId="16" fillId="0" borderId="20" xfId="3" applyNumberFormat="1" applyFont="1" applyBorder="1" applyAlignment="1">
      <alignment horizontal="center" vertical="center" shrinkToFit="1"/>
    </xf>
    <xf numFmtId="178" fontId="16" fillId="0" borderId="26" xfId="3" applyNumberFormat="1" applyFont="1" applyBorder="1" applyAlignment="1">
      <alignment horizontal="center" vertical="center" shrinkToFit="1"/>
    </xf>
    <xf numFmtId="0" fontId="21" fillId="2" borderId="19" xfId="1" applyFont="1" applyFill="1" applyBorder="1" applyAlignment="1" applyProtection="1">
      <alignment horizontal="center" vertical="center" shrinkToFit="1"/>
    </xf>
    <xf numFmtId="0" fontId="21" fillId="2" borderId="18" xfId="1" applyFont="1" applyFill="1" applyBorder="1" applyAlignment="1" applyProtection="1">
      <alignment horizontal="center" vertical="center" shrinkToFit="1"/>
    </xf>
    <xf numFmtId="0" fontId="21" fillId="2" borderId="13" xfId="1" applyFont="1" applyFill="1" applyBorder="1" applyAlignment="1">
      <alignment horizontal="center" vertical="center" shrinkToFit="1"/>
    </xf>
    <xf numFmtId="0" fontId="21" fillId="3" borderId="18" xfId="1" applyFont="1" applyFill="1" applyBorder="1" applyAlignment="1">
      <alignment horizontal="center" vertical="center" shrinkToFit="1"/>
    </xf>
    <xf numFmtId="0" fontId="21" fillId="3" borderId="10" xfId="1" applyFont="1" applyFill="1" applyBorder="1" applyAlignment="1">
      <alignment horizontal="center" vertical="center" shrinkToFit="1"/>
    </xf>
    <xf numFmtId="0" fontId="9" fillId="3" borderId="10" xfId="5" applyFont="1" applyFill="1" applyBorder="1" applyAlignment="1">
      <alignment horizontal="center" vertical="center" shrinkToFit="1"/>
    </xf>
    <xf numFmtId="0" fontId="9" fillId="3" borderId="13" xfId="5" applyFont="1" applyFill="1" applyBorder="1" applyAlignment="1">
      <alignment horizontal="center" vertical="center" shrinkToFit="1"/>
    </xf>
    <xf numFmtId="0" fontId="9" fillId="3" borderId="18" xfId="5" applyFont="1" applyFill="1" applyBorder="1" applyAlignment="1">
      <alignment horizontal="center" vertical="center" shrinkToFit="1"/>
    </xf>
    <xf numFmtId="178" fontId="16" fillId="3" borderId="11" xfId="3" applyNumberFormat="1" applyFont="1" applyFill="1" applyBorder="1" applyAlignment="1">
      <alignment horizontal="center" vertical="center" shrinkToFit="1"/>
    </xf>
    <xf numFmtId="178" fontId="16" fillId="3" borderId="16" xfId="3" applyNumberFormat="1" applyFont="1" applyFill="1" applyBorder="1" applyAlignment="1">
      <alignment horizontal="center" vertical="center" shrinkToFit="1"/>
    </xf>
    <xf numFmtId="0" fontId="21" fillId="2" borderId="24" xfId="1" applyFont="1" applyFill="1" applyBorder="1" applyAlignment="1" applyProtection="1">
      <alignment horizontal="center" vertical="center" shrinkToFit="1"/>
    </xf>
    <xf numFmtId="0" fontId="21" fillId="2" borderId="10" xfId="1" applyFont="1" applyFill="1" applyBorder="1" applyAlignment="1" applyProtection="1">
      <alignment horizontal="center" vertical="center" shrinkToFit="1"/>
    </xf>
    <xf numFmtId="0" fontId="21" fillId="2" borderId="24" xfId="7" applyFont="1" applyFill="1" applyBorder="1" applyAlignment="1">
      <alignment horizontal="center" vertical="center" wrapText="1"/>
    </xf>
    <xf numFmtId="0" fontId="21" fillId="2" borderId="10" xfId="7" applyFont="1" applyFill="1" applyBorder="1" applyAlignment="1">
      <alignment horizontal="center" vertical="center" wrapText="1"/>
    </xf>
    <xf numFmtId="0" fontId="21" fillId="0" borderId="7" xfId="1" applyFont="1" applyBorder="1" applyAlignment="1" applyProtection="1">
      <alignment horizontal="center" vertical="center" wrapText="1" shrinkToFit="1"/>
    </xf>
    <xf numFmtId="0" fontId="21" fillId="0" borderId="13" xfId="1" applyFont="1" applyBorder="1" applyAlignment="1" applyProtection="1">
      <alignment horizontal="center" vertical="center" wrapText="1" shrinkToFit="1"/>
    </xf>
    <xf numFmtId="0" fontId="21" fillId="0" borderId="19" xfId="1" applyFont="1" applyBorder="1" applyAlignment="1" applyProtection="1">
      <alignment horizontal="center" vertical="center" wrapText="1" shrinkToFit="1"/>
    </xf>
    <xf numFmtId="0" fontId="21" fillId="0" borderId="18" xfId="1" applyFont="1" applyBorder="1" applyAlignment="1" applyProtection="1">
      <alignment horizontal="center" vertical="center" wrapText="1" shrinkToFit="1"/>
    </xf>
    <xf numFmtId="0" fontId="21" fillId="0" borderId="29" xfId="1" applyFont="1" applyBorder="1" applyAlignment="1">
      <alignment horizontal="center" vertical="center" shrinkToFit="1"/>
    </xf>
    <xf numFmtId="0" fontId="21" fillId="0" borderId="18" xfId="6" applyFont="1" applyBorder="1" applyAlignment="1">
      <alignment horizontal="center" vertical="center" shrinkToFit="1"/>
    </xf>
    <xf numFmtId="0" fontId="21" fillId="0" borderId="22" xfId="1" applyFont="1" applyBorder="1" applyAlignment="1" applyProtection="1">
      <alignment horizontal="center" vertical="center" wrapText="1" shrinkToFit="1"/>
    </xf>
    <xf numFmtId="0" fontId="21" fillId="2" borderId="22" xfId="1" applyFont="1" applyFill="1" applyBorder="1" applyAlignment="1" applyProtection="1">
      <alignment horizontal="center" vertical="center" shrinkToFit="1"/>
    </xf>
    <xf numFmtId="0" fontId="21" fillId="0" borderId="22" xfId="1" applyFont="1" applyBorder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horizontal="center" vertical="center" shrinkToFit="1"/>
    </xf>
    <xf numFmtId="0" fontId="21" fillId="3" borderId="18" xfId="1" applyFont="1" applyFill="1" applyBorder="1" applyAlignment="1" applyProtection="1">
      <alignment horizontal="center" vertical="center" shrinkToFit="1"/>
    </xf>
    <xf numFmtId="0" fontId="23" fillId="0" borderId="32" xfId="1" applyFont="1" applyBorder="1" applyAlignment="1" applyProtection="1">
      <alignment horizontal="center" vertical="top" shrinkToFit="1"/>
    </xf>
    <xf numFmtId="0" fontId="23" fillId="0" borderId="8" xfId="1" applyFont="1" applyBorder="1" applyAlignment="1" applyProtection="1">
      <alignment horizontal="center" vertical="top" shrinkToFit="1"/>
    </xf>
    <xf numFmtId="0" fontId="23" fillId="0" borderId="9" xfId="1" applyFont="1" applyBorder="1" applyAlignment="1" applyProtection="1">
      <alignment horizontal="center" vertical="top" shrinkToFit="1"/>
    </xf>
    <xf numFmtId="49" fontId="9" fillId="2" borderId="32" xfId="8" applyNumberFormat="1" applyFont="1" applyFill="1" applyBorder="1" applyAlignment="1">
      <alignment horizontal="left" vertical="center" wrapText="1" shrinkToFit="1"/>
    </xf>
    <xf numFmtId="49" fontId="9" fillId="2" borderId="8" xfId="8" applyNumberFormat="1" applyFont="1" applyFill="1" applyBorder="1" applyAlignment="1">
      <alignment horizontal="left" vertical="center" wrapText="1" shrinkToFit="1"/>
    </xf>
    <xf numFmtId="0" fontId="10" fillId="0" borderId="13" xfId="8" applyFont="1" applyBorder="1" applyAlignment="1">
      <alignment horizontal="center" vertical="center" shrinkToFit="1"/>
    </xf>
    <xf numFmtId="0" fontId="10" fillId="0" borderId="16" xfId="8" applyFont="1" applyBorder="1" applyAlignment="1">
      <alignment horizontal="center" vertical="center" shrinkToFit="1"/>
    </xf>
    <xf numFmtId="0" fontId="10" fillId="0" borderId="10" xfId="8" applyFont="1" applyBorder="1" applyAlignment="1">
      <alignment horizontal="center" vertical="center" shrinkToFit="1"/>
    </xf>
    <xf numFmtId="0" fontId="10" fillId="0" borderId="11" xfId="8" applyFont="1" applyBorder="1" applyAlignment="1">
      <alignment horizontal="center" vertical="center" shrinkToFit="1"/>
    </xf>
    <xf numFmtId="0" fontId="9" fillId="3" borderId="19" xfId="5" applyFont="1" applyFill="1" applyBorder="1" applyAlignment="1">
      <alignment horizontal="center" vertical="center" shrinkToFit="1"/>
    </xf>
    <xf numFmtId="0" fontId="21" fillId="0" borderId="18" xfId="7" applyFont="1" applyBorder="1" applyAlignment="1">
      <alignment horizontal="center" vertical="center" wrapText="1"/>
    </xf>
    <xf numFmtId="0" fontId="9" fillId="0" borderId="27" xfId="5" applyFont="1" applyBorder="1" applyAlignment="1">
      <alignment horizontal="center" vertical="center" textRotation="255" shrinkToFit="1"/>
    </xf>
    <xf numFmtId="0" fontId="9" fillId="0" borderId="35" xfId="5" applyFont="1" applyBorder="1" applyAlignment="1">
      <alignment horizontal="center" vertical="center" textRotation="255" shrinkToFit="1"/>
    </xf>
    <xf numFmtId="0" fontId="9" fillId="0" borderId="14" xfId="5" applyFont="1" applyBorder="1" applyAlignment="1">
      <alignment horizontal="center" vertical="center" textRotation="255" shrinkToFit="1"/>
    </xf>
    <xf numFmtId="0" fontId="10" fillId="3" borderId="1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9" fillId="2" borderId="13" xfId="5" applyFont="1" applyFill="1" applyBorder="1" applyAlignment="1">
      <alignment horizontal="center" vertical="center" shrinkToFit="1"/>
    </xf>
    <xf numFmtId="0" fontId="9" fillId="2" borderId="19" xfId="5" applyFont="1" applyFill="1" applyBorder="1" applyAlignment="1">
      <alignment horizontal="center"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21" fillId="2" borderId="13" xfId="6" applyFont="1" applyFill="1" applyBorder="1" applyAlignment="1">
      <alignment horizontal="center" vertical="center" wrapText="1" shrinkToFit="1"/>
    </xf>
    <xf numFmtId="0" fontId="21" fillId="2" borderId="19" xfId="6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9" fillId="2" borderId="24" xfId="5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21" fillId="2" borderId="7" xfId="1" applyFont="1" applyFill="1" applyBorder="1" applyAlignment="1" applyProtection="1">
      <alignment horizontal="center" vertical="center" wrapText="1" shrinkToFit="1"/>
    </xf>
    <xf numFmtId="0" fontId="21" fillId="2" borderId="13" xfId="1" applyFont="1" applyFill="1" applyBorder="1" applyAlignment="1" applyProtection="1">
      <alignment horizontal="center" vertical="center" wrapText="1" shrinkToFit="1"/>
    </xf>
    <xf numFmtId="0" fontId="10" fillId="2" borderId="25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9" fillId="0" borderId="0" xfId="5" applyFont="1" applyBorder="1" applyAlignment="1">
      <alignment horizontal="center" vertical="center" textRotation="255" shrinkToFit="1"/>
    </xf>
    <xf numFmtId="0" fontId="11" fillId="3" borderId="23" xfId="0" applyFont="1" applyFill="1" applyBorder="1" applyAlignment="1">
      <alignment horizontal="center" vertical="center" shrinkToFit="1"/>
    </xf>
    <xf numFmtId="0" fontId="23" fillId="2" borderId="32" xfId="1" applyFont="1" applyFill="1" applyBorder="1" applyAlignment="1" applyProtection="1">
      <alignment horizontal="center" vertical="top" shrinkToFit="1"/>
    </xf>
    <xf numFmtId="0" fontId="23" fillId="2" borderId="8" xfId="1" applyFont="1" applyFill="1" applyBorder="1" applyAlignment="1" applyProtection="1">
      <alignment horizontal="center" vertical="top" shrinkToFit="1"/>
    </xf>
    <xf numFmtId="0" fontId="23" fillId="2" borderId="9" xfId="1" applyFont="1" applyFill="1" applyBorder="1" applyAlignment="1" applyProtection="1">
      <alignment horizontal="center" vertical="top" shrinkToFit="1"/>
    </xf>
    <xf numFmtId="0" fontId="9" fillId="0" borderId="10" xfId="1" applyFont="1" applyBorder="1" applyAlignment="1" applyProtection="1">
      <alignment horizontal="center" vertical="center" shrinkToFit="1"/>
    </xf>
    <xf numFmtId="0" fontId="11" fillId="0" borderId="29" xfId="4" applyFont="1" applyBorder="1" applyAlignment="1">
      <alignment horizontal="center" vertical="center" shrinkToFit="1"/>
    </xf>
    <xf numFmtId="0" fontId="9" fillId="0" borderId="18" xfId="1" applyFont="1" applyBorder="1" applyAlignment="1" applyProtection="1">
      <alignment horizontal="center" vertical="center" shrinkToFit="1"/>
    </xf>
    <xf numFmtId="0" fontId="11" fillId="0" borderId="22" xfId="1" applyFont="1" applyBorder="1" applyAlignment="1" applyProtection="1">
      <alignment horizontal="center" vertical="center" shrinkToFit="1"/>
    </xf>
    <xf numFmtId="0" fontId="11" fillId="0" borderId="29" xfId="1" applyFont="1" applyBorder="1" applyAlignment="1" applyProtection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</cellXfs>
  <cellStyles count="11">
    <cellStyle name="一般" xfId="0" builtinId="0"/>
    <cellStyle name="一般 2 2" xfId="10" xr:uid="{E8649797-0809-4C35-8A79-AEF0379FB3B2}"/>
    <cellStyle name="一般 2 3" xfId="5" xr:uid="{509F6DE5-BEFD-4AF5-B611-1D995458FAD0}"/>
    <cellStyle name="一般 2 5" xfId="3" xr:uid="{6371E5CB-724B-4F93-8798-4186D080CA14}"/>
    <cellStyle name="一般 2 5 2" xfId="1" xr:uid="{6A75D100-EA99-4EDC-80AE-1139784159D5}"/>
    <cellStyle name="一般 2 5 3" xfId="7" xr:uid="{67600151-87D8-4351-B1AF-885C6222AF02}"/>
    <cellStyle name="一般 2 5 4" xfId="9" xr:uid="{F4A13444-E17D-4284-A4D8-57CF4C00B5FF}"/>
    <cellStyle name="一般 6" xfId="2" xr:uid="{B5D1482D-A992-43CC-8163-D70FFE470E57}"/>
    <cellStyle name="一般 6 2" xfId="4" xr:uid="{DE32ACA2-5798-423F-8E5A-B18F55C93DC5}"/>
    <cellStyle name="一般 6 2 2" xfId="6" xr:uid="{63BEEB03-8118-407A-A025-C06A01BACD26}"/>
    <cellStyle name="一般 8" xfId="8" xr:uid="{1E42C56D-556F-4D14-B3CD-0E248A1FE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63499</xdr:rowOff>
    </xdr:from>
    <xdr:to>
      <xdr:col>16</xdr:col>
      <xdr:colOff>51858</xdr:colOff>
      <xdr:row>56</xdr:row>
      <xdr:rowOff>138760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C5979117-ACF6-47DA-A3D8-4B59D98159AA}"/>
            </a:ext>
          </a:extLst>
        </xdr:cNvPr>
        <xdr:cNvGrpSpPr/>
      </xdr:nvGrpSpPr>
      <xdr:grpSpPr>
        <a:xfrm>
          <a:off x="0" y="18247179"/>
          <a:ext cx="12420751" cy="0"/>
          <a:chOff x="0" y="14995525"/>
          <a:chExt cx="12677775" cy="2715802"/>
        </a:xfrm>
      </xdr:grpSpPr>
      <xdr:pic>
        <xdr:nvPicPr>
          <xdr:cNvPr id="3" name="圖片 2" descr="waterfall, Spray, Water Ripples PNG Image">
            <a:extLst>
              <a:ext uri="{FF2B5EF4-FFF2-40B4-BE49-F238E27FC236}">
                <a16:creationId xmlns:a16="http://schemas.microsoft.com/office/drawing/2014/main" id="{08112F4A-2698-4B2F-9000-C9F0FB1AF80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6098" b="96098" l="2462" r="97385">
                        <a14:foregroundMark x1="30154" y1="10488" x2="29077" y2="21463"/>
                        <a14:foregroundMark x1="33846" y1="7317" x2="44308" y2="19024"/>
                        <a14:foregroundMark x1="41692" y1="19512" x2="44615" y2="31707"/>
                        <a14:foregroundMark x1="44615" y1="31707" x2="44615" y2="31707"/>
                        <a14:foregroundMark x1="45538" y1="21951" x2="44000" y2="33171"/>
                        <a14:foregroundMark x1="40154" y1="32195" x2="41846" y2="38780"/>
                        <a14:foregroundMark x1="37231" y1="36585" x2="39692" y2="33902"/>
                        <a14:foregroundMark x1="47538" y1="44634" x2="45231" y2="36341"/>
                        <a14:foregroundMark x1="50000" y1="46098" x2="54000" y2="43415"/>
                        <a14:foregroundMark x1="50923" y1="47317" x2="56308" y2="45366"/>
                        <a14:foregroundMark x1="54154" y1="41707" x2="56923" y2="42683"/>
                        <a14:foregroundMark x1="49077" y1="49024" x2="55538" y2="43902"/>
                        <a14:foregroundMark x1="50308" y1="26098" x2="50154" y2="33659"/>
                        <a14:foregroundMark x1="14308" y1="27317" x2="4769" y2="36098"/>
                        <a14:foregroundMark x1="4769" y1="36098" x2="2923" y2="47805"/>
                        <a14:foregroundMark x1="8769" y1="33659" x2="4615" y2="46829"/>
                        <a14:foregroundMark x1="4615" y1="46829" x2="5692" y2="63902"/>
                        <a14:foregroundMark x1="5692" y1="63902" x2="6923" y2="67561"/>
                        <a14:foregroundMark x1="17538" y1="48537" x2="8615" y2="84390"/>
                        <a14:foregroundMark x1="15538" y1="61951" x2="10308" y2="83659"/>
                        <a14:foregroundMark x1="10308" y1="83659" x2="11385" y2="92683"/>
                        <a14:foregroundMark x1="24000" y1="68780" x2="20615" y2="85122"/>
                        <a14:foregroundMark x1="20615" y1="85122" x2="21692" y2="96098"/>
                        <a14:foregroundMark x1="91538" y1="68780" x2="94154" y2="84390"/>
                        <a14:foregroundMark x1="94154" y1="84390" x2="95077" y2="86341"/>
                        <a14:foregroundMark x1="96615" y1="55610" x2="96462" y2="91220"/>
                        <a14:foregroundMark x1="93692" y1="56585" x2="82462" y2="61220"/>
                        <a14:foregroundMark x1="97385" y1="53415" x2="87077" y2="59024"/>
                        <a14:foregroundMark x1="33077" y1="24146" x2="18000" y2="38049"/>
                        <a14:foregroundMark x1="18000" y1="38049" x2="18000" y2="38293"/>
                        <a14:foregroundMark x1="31385" y1="30976" x2="22923" y2="42683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b="21230"/>
          <a:stretch/>
        </xdr:blipFill>
        <xdr:spPr bwMode="auto">
          <a:xfrm>
            <a:off x="5911364" y="15128875"/>
            <a:ext cx="6718785" cy="2400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文字方塊 3">
            <a:extLst>
              <a:ext uri="{FF2B5EF4-FFF2-40B4-BE49-F238E27FC236}">
                <a16:creationId xmlns:a16="http://schemas.microsoft.com/office/drawing/2014/main" id="{21FD64DE-5D98-491B-A857-4FAACA98A334}"/>
              </a:ext>
            </a:extLst>
          </xdr:cNvPr>
          <xdr:cNvSpPr txBox="1"/>
        </xdr:nvSpPr>
        <xdr:spPr>
          <a:xfrm>
            <a:off x="0" y="14995525"/>
            <a:ext cx="2339102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zh-TW" altLang="en-US" sz="2400">
                <a:solidFill>
                  <a:schemeClr val="accent1">
                    <a:lumMod val="75000"/>
                  </a:schemeClr>
                </a:solidFill>
                <a:latin typeface="華康中圓體" panose="020F0509000000000000" pitchFamily="49" charset="-120"/>
                <a:ea typeface="華康中圓體" panose="020F0509000000000000" pitchFamily="49" charset="-120"/>
              </a:rPr>
              <a:t>有事沒事多喝水</a:t>
            </a:r>
          </a:p>
        </xdr:txBody>
      </xdr:sp>
      <xdr:sp macro="" textlink="">
        <xdr:nvSpPr>
          <xdr:cNvPr id="5" name="矩形 4">
            <a:extLst>
              <a:ext uri="{FF2B5EF4-FFF2-40B4-BE49-F238E27FC236}">
                <a16:creationId xmlns:a16="http://schemas.microsoft.com/office/drawing/2014/main" id="{B11E56FA-93C6-4A50-8A9C-163089443E1D}"/>
              </a:ext>
            </a:extLst>
          </xdr:cNvPr>
          <xdr:cNvSpPr/>
        </xdr:nvSpPr>
        <xdr:spPr>
          <a:xfrm>
            <a:off x="2168526" y="15059025"/>
            <a:ext cx="2266950" cy="39559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zh-TW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5pPr>
            <a:lvl6pPr marL="22860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6pPr>
            <a:lvl7pPr marL="27432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7pPr>
            <a:lvl8pPr marL="32004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8pPr>
            <a:lvl9pPr marL="3657600" algn="l" defTabSz="914400" rtl="0" eaLnBrk="1" latinLnBrk="0" hangingPunct="1">
              <a:defRPr kumimoji="1" sz="2000" kern="1200">
                <a:solidFill>
                  <a:schemeClr val="tx1"/>
                </a:solidFill>
                <a:latin typeface="Arial" panose="020B0604020202020204" pitchFamily="34" charset="0"/>
                <a:ea typeface="新細明體" panose="02020500000000000000" pitchFamily="18" charset="-120"/>
                <a:cs typeface="+mn-cs"/>
              </a:defRPr>
            </a:lvl9pPr>
          </a:lstStyle>
          <a:p>
            <a:pPr algn="ctr"/>
            <a:r>
              <a:rPr lang="zh-TW" altLang="en-US" sz="1800" b="0" cap="none" spc="0">
                <a:ln w="0"/>
                <a:solidFill>
                  <a:schemeClr val="tx1"/>
                </a:solidFill>
                <a:latin typeface="華康中圓體" panose="020F0509000000000000" pitchFamily="49" charset="-120"/>
                <a:ea typeface="華康中圓體" panose="020F0509000000000000" pitchFamily="49" charset="-120"/>
              </a:rPr>
              <a:t>喝水有什麼好處呢</a:t>
            </a:r>
            <a:r>
              <a:rPr lang="en-US" altLang="zh-TW" sz="1800" b="0" cap="none" spc="0">
                <a:ln w="0"/>
                <a:solidFill>
                  <a:schemeClr val="tx1"/>
                </a:solidFill>
                <a:latin typeface="華康中圓體" panose="020F0509000000000000" pitchFamily="49" charset="-120"/>
                <a:ea typeface="華康中圓體" panose="020F0509000000000000" pitchFamily="49" charset="-120"/>
              </a:rPr>
              <a:t>~?</a:t>
            </a:r>
            <a:endParaRPr lang="zh-TW" altLang="en-US" sz="1800" b="0" cap="none" spc="0">
              <a:ln w="0"/>
              <a:solidFill>
                <a:schemeClr val="tx1"/>
              </a:solidFill>
              <a:latin typeface="華康中圓體" panose="020F0509000000000000" pitchFamily="49" charset="-120"/>
              <a:ea typeface="華康中圓體" panose="020F0509000000000000" pitchFamily="49" charset="-120"/>
            </a:endParaRPr>
          </a:p>
        </xdr:txBody>
      </xdr:sp>
      <xdr:pic>
        <xdr:nvPicPr>
          <xdr:cNvPr id="6" name="圖片 5">
            <a:extLst>
              <a:ext uri="{FF2B5EF4-FFF2-40B4-BE49-F238E27FC236}">
                <a16:creationId xmlns:a16="http://schemas.microsoft.com/office/drawing/2014/main" id="{33C0081C-2D5A-4BD3-A108-EB601C4F6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130425" y="15408276"/>
            <a:ext cx="2819400" cy="1115758"/>
          </a:xfrm>
          <a:prstGeom prst="rect">
            <a:avLst/>
          </a:prstGeom>
        </xdr:spPr>
      </xdr:pic>
      <xdr:pic>
        <xdr:nvPicPr>
          <xdr:cNvPr id="7" name="圖片 6">
            <a:extLst>
              <a:ext uri="{FF2B5EF4-FFF2-40B4-BE49-F238E27FC236}">
                <a16:creationId xmlns:a16="http://schemas.microsoft.com/office/drawing/2014/main" id="{3D2C8480-8EB6-4FDF-BA1C-C9C44A9EB4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130425" y="16421101"/>
            <a:ext cx="2828925" cy="1083326"/>
          </a:xfrm>
          <a:prstGeom prst="rect">
            <a:avLst/>
          </a:prstGeom>
        </xdr:spPr>
      </xdr:pic>
      <xdr:pic>
        <xdr:nvPicPr>
          <xdr:cNvPr id="8" name="圖片 7">
            <a:extLst>
              <a:ext uri="{FF2B5EF4-FFF2-40B4-BE49-F238E27FC236}">
                <a16:creationId xmlns:a16="http://schemas.microsoft.com/office/drawing/2014/main" id="{CE9D6706-C6D2-4797-B8FD-0BD3AFD66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987926" y="15398750"/>
            <a:ext cx="2371724" cy="876828"/>
          </a:xfrm>
          <a:prstGeom prst="rect">
            <a:avLst/>
          </a:prstGeom>
        </xdr:spPr>
      </xdr:pic>
      <xdr:pic>
        <xdr:nvPicPr>
          <xdr:cNvPr id="9" name="圖片 8">
            <a:extLst>
              <a:ext uri="{FF2B5EF4-FFF2-40B4-BE49-F238E27FC236}">
                <a16:creationId xmlns:a16="http://schemas.microsoft.com/office/drawing/2014/main" id="{461038C7-CCB3-4DD5-A2C8-D36F6DB2B3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997451" y="16198850"/>
            <a:ext cx="2397124" cy="1512477"/>
          </a:xfrm>
          <a:prstGeom prst="rect">
            <a:avLst/>
          </a:prstGeom>
        </xdr:spPr>
      </xdr:pic>
      <xdr:pic>
        <xdr:nvPicPr>
          <xdr:cNvPr id="10" name="圖片 9" descr="A child in a uniform sitting on a chair drinking water in a comic cute style">
            <a:extLst>
              <a:ext uri="{FF2B5EF4-FFF2-40B4-BE49-F238E27FC236}">
                <a16:creationId xmlns:a16="http://schemas.microsoft.com/office/drawing/2014/main" id="{9DA31780-EE54-46EF-93CF-0FCAF251C8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300" y="15535276"/>
            <a:ext cx="1968499" cy="20034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圖片 10">
            <a:extLst>
              <a:ext uri="{FF2B5EF4-FFF2-40B4-BE49-F238E27FC236}">
                <a16:creationId xmlns:a16="http://schemas.microsoft.com/office/drawing/2014/main" id="{CB1021E7-EAE9-4BB0-8EE2-FFCD98BB5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7401227" y="15186026"/>
            <a:ext cx="5276548" cy="2466975"/>
          </a:xfrm>
          <a:prstGeom prst="rect">
            <a:avLst/>
          </a:prstGeom>
        </xdr:spPr>
      </xdr:pic>
      <xdr:pic>
        <xdr:nvPicPr>
          <xdr:cNvPr id="12" name="圖片 11">
            <a:extLst>
              <a:ext uri="{FF2B5EF4-FFF2-40B4-BE49-F238E27FC236}">
                <a16:creationId xmlns:a16="http://schemas.microsoft.com/office/drawing/2014/main" id="{39B54EBB-8286-4882-BE62-D32F1ADCE2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772650" y="17402175"/>
            <a:ext cx="2857500" cy="289415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1183821</xdr:colOff>
      <xdr:row>44</xdr:row>
      <xdr:rowOff>54430</xdr:rowOff>
    </xdr:from>
    <xdr:to>
      <xdr:col>15</xdr:col>
      <xdr:colOff>517071</xdr:colOff>
      <xdr:row>45</xdr:row>
      <xdr:rowOff>54429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C8A75E6C-A2B5-45D6-8DFF-92EFBFB4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68392" y="14995073"/>
          <a:ext cx="3959679" cy="3007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1347108</xdr:colOff>
      <xdr:row>48</xdr:row>
      <xdr:rowOff>40823</xdr:rowOff>
    </xdr:from>
    <xdr:to>
      <xdr:col>15</xdr:col>
      <xdr:colOff>557893</xdr:colOff>
      <xdr:row>49</xdr:row>
      <xdr:rowOff>255982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EF084C62-727B-4C74-8193-02C07533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1679" y="14736537"/>
          <a:ext cx="3769178" cy="31951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516F-ED2B-48BB-A94C-4C0A9A487286}">
  <sheetPr>
    <pageSetUpPr fitToPage="1"/>
  </sheetPr>
  <dimension ref="A1:Q61"/>
  <sheetViews>
    <sheetView view="pageBreakPreview" topLeftCell="A31" zoomScale="70" zoomScaleNormal="90" zoomScaleSheetLayoutView="70" workbookViewId="0">
      <selection activeCell="AC12" sqref="AC12"/>
    </sheetView>
  </sheetViews>
  <sheetFormatPr defaultColWidth="8.875" defaultRowHeight="21" customHeight="1" x14ac:dyDescent="0.25"/>
  <cols>
    <col min="1" max="1" width="8.625" style="34" customWidth="1"/>
    <col min="2" max="2" width="13.625" style="20" customWidth="1"/>
    <col min="3" max="3" width="23.875" style="21" customWidth="1"/>
    <col min="4" max="4" width="4.25" style="22" customWidth="1"/>
    <col min="5" max="5" width="23.875" style="21" customWidth="1"/>
    <col min="6" max="6" width="4.25" style="22" customWidth="1"/>
    <col min="7" max="7" width="15.75" style="21" customWidth="1"/>
    <col min="8" max="8" width="23.875" style="21" customWidth="1"/>
    <col min="9" max="9" width="8.375" style="21" customWidth="1"/>
    <col min="10" max="12" width="4.875" style="20" customWidth="1"/>
    <col min="13" max="13" width="5" style="20" customWidth="1"/>
    <col min="14" max="15" width="4.5" style="20" customWidth="1"/>
    <col min="16" max="16" width="7.375" style="23" customWidth="1"/>
    <col min="17" max="17" width="9.375" style="1" customWidth="1"/>
    <col min="18" max="16384" width="8.875" style="1"/>
  </cols>
  <sheetData>
    <row r="1" spans="1:17" s="2" customFormat="1" ht="47.25" customHeight="1" thickBot="1" x14ac:dyDescent="0.3">
      <c r="A1" s="191" t="s">
        <v>222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3"/>
      <c r="Q1" s="1"/>
    </row>
    <row r="2" spans="1:17" s="55" customFormat="1" ht="60.75" customHeight="1" thickBot="1" x14ac:dyDescent="0.3">
      <c r="A2" s="52" t="s">
        <v>191</v>
      </c>
      <c r="B2" s="47" t="s">
        <v>192</v>
      </c>
      <c r="C2" s="47" t="s">
        <v>0</v>
      </c>
      <c r="D2" s="47"/>
      <c r="E2" s="47" t="s">
        <v>1</v>
      </c>
      <c r="F2" s="47"/>
      <c r="G2" s="47" t="s">
        <v>2</v>
      </c>
      <c r="H2" s="47" t="s">
        <v>3</v>
      </c>
      <c r="I2" s="53" t="s">
        <v>4</v>
      </c>
      <c r="J2" s="56" t="s">
        <v>193</v>
      </c>
      <c r="K2" s="56" t="s">
        <v>194</v>
      </c>
      <c r="L2" s="56" t="s">
        <v>195</v>
      </c>
      <c r="M2" s="56" t="s">
        <v>196</v>
      </c>
      <c r="N2" s="56" t="s">
        <v>197</v>
      </c>
      <c r="O2" s="56" t="s">
        <v>198</v>
      </c>
      <c r="P2" s="57" t="s">
        <v>199</v>
      </c>
      <c r="Q2" s="54"/>
    </row>
    <row r="3" spans="1:17" s="37" customFormat="1" ht="30" customHeight="1" x14ac:dyDescent="0.25">
      <c r="A3" s="73">
        <v>45719</v>
      </c>
      <c r="B3" s="161" t="s">
        <v>14</v>
      </c>
      <c r="C3" s="24" t="s">
        <v>147</v>
      </c>
      <c r="D3" s="161" t="s">
        <v>15</v>
      </c>
      <c r="E3" s="36" t="s">
        <v>60</v>
      </c>
      <c r="F3" s="161" t="s">
        <v>18</v>
      </c>
      <c r="G3" s="162" t="s">
        <v>19</v>
      </c>
      <c r="H3" s="44" t="s">
        <v>16</v>
      </c>
      <c r="I3" s="180"/>
      <c r="J3" s="131">
        <v>5</v>
      </c>
      <c r="K3" s="131">
        <v>2.2999999999999998</v>
      </c>
      <c r="L3" s="132">
        <v>2</v>
      </c>
      <c r="M3" s="132">
        <v>2.5</v>
      </c>
      <c r="N3" s="132"/>
      <c r="O3" s="132"/>
      <c r="P3" s="165">
        <f t="shared" ref="P3" si="0">J3*70+K3*77+L3*25+N3*60+O3*100+M3*45</f>
        <v>689.6</v>
      </c>
    </row>
    <row r="4" spans="1:17" s="69" customFormat="1" ht="18" customHeight="1" x14ac:dyDescent="0.25">
      <c r="A4" s="68" t="s">
        <v>202</v>
      </c>
      <c r="B4" s="125"/>
      <c r="C4" s="25" t="s">
        <v>152</v>
      </c>
      <c r="D4" s="125"/>
      <c r="E4" s="25" t="s">
        <v>61</v>
      </c>
      <c r="F4" s="152"/>
      <c r="G4" s="163"/>
      <c r="H4" s="25" t="s">
        <v>17</v>
      </c>
      <c r="I4" s="181"/>
      <c r="J4" s="120"/>
      <c r="K4" s="120"/>
      <c r="L4" s="119"/>
      <c r="M4" s="119"/>
      <c r="N4" s="119"/>
      <c r="O4" s="119"/>
      <c r="P4" s="123" t="e">
        <v>#VALUE!</v>
      </c>
    </row>
    <row r="5" spans="1:17" s="37" customFormat="1" ht="30" customHeight="1" x14ac:dyDescent="0.25">
      <c r="A5" s="74">
        <f>A3+1</f>
        <v>45720</v>
      </c>
      <c r="B5" s="166" t="s">
        <v>74</v>
      </c>
      <c r="C5" s="91" t="s">
        <v>54</v>
      </c>
      <c r="D5" s="167" t="s">
        <v>10</v>
      </c>
      <c r="E5" s="92" t="s">
        <v>133</v>
      </c>
      <c r="F5" s="166" t="s">
        <v>55</v>
      </c>
      <c r="G5" s="168" t="s">
        <v>11</v>
      </c>
      <c r="H5" s="93" t="s">
        <v>255</v>
      </c>
      <c r="I5" s="142" t="s">
        <v>13</v>
      </c>
      <c r="J5" s="120">
        <v>4.5</v>
      </c>
      <c r="K5" s="120">
        <v>2.2999999999999998</v>
      </c>
      <c r="L5" s="120">
        <v>2</v>
      </c>
      <c r="M5" s="120">
        <v>2.5</v>
      </c>
      <c r="N5" s="120">
        <v>1</v>
      </c>
      <c r="O5" s="120"/>
      <c r="P5" s="123">
        <f t="shared" ref="P5" si="1">J5*70+K5*77+L5*25+N5*60+O5*100+M5*45</f>
        <v>714.6</v>
      </c>
    </row>
    <row r="6" spans="1:17" s="67" customFormat="1" ht="18" customHeight="1" x14ac:dyDescent="0.25">
      <c r="A6" s="13" t="s">
        <v>203</v>
      </c>
      <c r="B6" s="177"/>
      <c r="C6" s="94" t="s">
        <v>57</v>
      </c>
      <c r="D6" s="177"/>
      <c r="E6" s="94" t="s">
        <v>134</v>
      </c>
      <c r="F6" s="177"/>
      <c r="G6" s="168"/>
      <c r="H6" s="94" t="s">
        <v>256</v>
      </c>
      <c r="I6" s="142"/>
      <c r="J6" s="120"/>
      <c r="K6" s="120"/>
      <c r="L6" s="120"/>
      <c r="M6" s="120"/>
      <c r="N6" s="120"/>
      <c r="O6" s="120"/>
      <c r="P6" s="123" t="e">
        <v>#VALUE!</v>
      </c>
    </row>
    <row r="7" spans="1:17" s="42" customFormat="1" ht="30" customHeight="1" x14ac:dyDescent="0.25">
      <c r="A7" s="40">
        <f>A5+1</f>
        <v>45721</v>
      </c>
      <c r="B7" s="154" t="s">
        <v>5</v>
      </c>
      <c r="C7" s="27" t="s">
        <v>208</v>
      </c>
      <c r="D7" s="154" t="s">
        <v>18</v>
      </c>
      <c r="E7" s="41" t="s">
        <v>224</v>
      </c>
      <c r="F7" s="154" t="s">
        <v>58</v>
      </c>
      <c r="G7" s="169" t="s">
        <v>129</v>
      </c>
      <c r="H7" s="41" t="s">
        <v>257</v>
      </c>
      <c r="I7" s="156" t="s">
        <v>8</v>
      </c>
      <c r="J7" s="171">
        <v>4.5</v>
      </c>
      <c r="K7" s="171">
        <v>2</v>
      </c>
      <c r="L7" s="173">
        <v>2</v>
      </c>
      <c r="M7" s="173">
        <v>2.5</v>
      </c>
      <c r="N7" s="171"/>
      <c r="O7" s="173">
        <v>1</v>
      </c>
      <c r="P7" s="174">
        <f t="shared" ref="P7" si="2">J7*70+K7*77+L7*25+N7*60+O7*100+M7*45</f>
        <v>731.5</v>
      </c>
    </row>
    <row r="8" spans="1:17" s="3" customFormat="1" ht="18" customHeight="1" x14ac:dyDescent="0.25">
      <c r="A8" s="8" t="s">
        <v>204</v>
      </c>
      <c r="B8" s="155"/>
      <c r="C8" s="28" t="s">
        <v>209</v>
      </c>
      <c r="D8" s="155"/>
      <c r="E8" s="28" t="s">
        <v>223</v>
      </c>
      <c r="F8" s="155"/>
      <c r="G8" s="170"/>
      <c r="H8" s="28" t="s">
        <v>258</v>
      </c>
      <c r="I8" s="156"/>
      <c r="J8" s="172"/>
      <c r="K8" s="172"/>
      <c r="L8" s="171"/>
      <c r="M8" s="171"/>
      <c r="N8" s="172"/>
      <c r="O8" s="171"/>
      <c r="P8" s="175" t="e">
        <v>#VALUE!</v>
      </c>
    </row>
    <row r="9" spans="1:17" s="42" customFormat="1" ht="30" customHeight="1" x14ac:dyDescent="0.25">
      <c r="A9" s="74">
        <f>A7+1</f>
        <v>45722</v>
      </c>
      <c r="B9" s="124" t="s">
        <v>59</v>
      </c>
      <c r="C9" s="29" t="s">
        <v>145</v>
      </c>
      <c r="D9" s="126" t="s">
        <v>6</v>
      </c>
      <c r="E9" s="36" t="s">
        <v>210</v>
      </c>
      <c r="F9" s="124" t="s">
        <v>6</v>
      </c>
      <c r="G9" s="128" t="s">
        <v>11</v>
      </c>
      <c r="H9" s="39" t="s">
        <v>20</v>
      </c>
      <c r="I9" s="142"/>
      <c r="J9" s="120">
        <v>4.5999999999999996</v>
      </c>
      <c r="K9" s="120">
        <v>2.5</v>
      </c>
      <c r="L9" s="121">
        <v>2</v>
      </c>
      <c r="M9" s="121">
        <v>2</v>
      </c>
      <c r="N9" s="121"/>
      <c r="O9" s="121"/>
      <c r="P9" s="122">
        <f t="shared" ref="P9" si="3">J9*70+K9*77+L9*25+N9*60+O9*100+M9*45</f>
        <v>654.5</v>
      </c>
    </row>
    <row r="10" spans="1:17" s="3" customFormat="1" ht="18" customHeight="1" x14ac:dyDescent="0.25">
      <c r="A10" s="13" t="s">
        <v>41</v>
      </c>
      <c r="B10" s="125"/>
      <c r="C10" s="30" t="s">
        <v>146</v>
      </c>
      <c r="D10" s="127"/>
      <c r="E10" s="25" t="s">
        <v>211</v>
      </c>
      <c r="F10" s="125"/>
      <c r="G10" s="129"/>
      <c r="H10" s="25" t="s">
        <v>21</v>
      </c>
      <c r="I10" s="142"/>
      <c r="J10" s="120"/>
      <c r="K10" s="120"/>
      <c r="L10" s="119"/>
      <c r="M10" s="119"/>
      <c r="N10" s="119"/>
      <c r="O10" s="119"/>
      <c r="P10" s="123" t="e">
        <v>#VALUE!</v>
      </c>
    </row>
    <row r="11" spans="1:17" s="42" customFormat="1" ht="30" customHeight="1" x14ac:dyDescent="0.25">
      <c r="A11" s="72">
        <f>A9+1</f>
        <v>45723</v>
      </c>
      <c r="B11" s="182" t="s">
        <v>22</v>
      </c>
      <c r="C11" s="91" t="s">
        <v>259</v>
      </c>
      <c r="D11" s="166" t="s">
        <v>18</v>
      </c>
      <c r="E11" s="93" t="s">
        <v>260</v>
      </c>
      <c r="F11" s="124" t="s">
        <v>10</v>
      </c>
      <c r="G11" s="129" t="s">
        <v>12</v>
      </c>
      <c r="H11" s="39" t="s">
        <v>75</v>
      </c>
      <c r="I11" s="142" t="s">
        <v>13</v>
      </c>
      <c r="J11" s="120">
        <v>5</v>
      </c>
      <c r="K11" s="120">
        <v>2</v>
      </c>
      <c r="L11" s="121">
        <v>2</v>
      </c>
      <c r="M11" s="121">
        <v>2.5</v>
      </c>
      <c r="N11" s="121">
        <v>1</v>
      </c>
      <c r="O11" s="121"/>
      <c r="P11" s="122">
        <f t="shared" ref="P11" si="4">J11*70+K11*77+L11*25+N11*60+O11*100+M11*45</f>
        <v>726.5</v>
      </c>
    </row>
    <row r="12" spans="1:17" s="3" customFormat="1" ht="18" customHeight="1" thickBot="1" x14ac:dyDescent="0.3">
      <c r="A12" s="66" t="s">
        <v>30</v>
      </c>
      <c r="B12" s="186"/>
      <c r="C12" s="95" t="s">
        <v>132</v>
      </c>
      <c r="D12" s="187"/>
      <c r="E12" s="95" t="s">
        <v>261</v>
      </c>
      <c r="F12" s="188"/>
      <c r="G12" s="184"/>
      <c r="H12" s="14" t="s">
        <v>76</v>
      </c>
      <c r="I12" s="143"/>
      <c r="J12" s="133"/>
      <c r="K12" s="133"/>
      <c r="L12" s="134"/>
      <c r="M12" s="134"/>
      <c r="N12" s="134"/>
      <c r="O12" s="134"/>
      <c r="P12" s="135" t="e">
        <v>#VALUE!</v>
      </c>
    </row>
    <row r="13" spans="1:17" s="42" customFormat="1" ht="30" customHeight="1" x14ac:dyDescent="0.25">
      <c r="A13" s="73">
        <f>A11+3</f>
        <v>45726</v>
      </c>
      <c r="B13" s="161" t="s">
        <v>23</v>
      </c>
      <c r="C13" s="26" t="s">
        <v>181</v>
      </c>
      <c r="D13" s="161" t="s">
        <v>6</v>
      </c>
      <c r="E13" s="44" t="s">
        <v>174</v>
      </c>
      <c r="F13" s="161" t="s">
        <v>6</v>
      </c>
      <c r="G13" s="162" t="s">
        <v>19</v>
      </c>
      <c r="H13" s="96" t="s">
        <v>46</v>
      </c>
      <c r="I13" s="180"/>
      <c r="J13" s="131">
        <v>4.5</v>
      </c>
      <c r="K13" s="131">
        <v>2.5</v>
      </c>
      <c r="L13" s="132">
        <v>2</v>
      </c>
      <c r="M13" s="132">
        <v>2.5</v>
      </c>
      <c r="N13" s="132"/>
      <c r="O13" s="132"/>
      <c r="P13" s="165">
        <f t="shared" ref="P13" si="5">J13*70+K13*77+L13*25+N13*60+O13*100+M13*45</f>
        <v>670</v>
      </c>
    </row>
    <row r="14" spans="1:17" s="3" customFormat="1" ht="18" customHeight="1" x14ac:dyDescent="0.25">
      <c r="A14" s="68" t="s">
        <v>202</v>
      </c>
      <c r="B14" s="125"/>
      <c r="C14" s="25" t="s">
        <v>182</v>
      </c>
      <c r="D14" s="125"/>
      <c r="E14" s="25" t="s">
        <v>175</v>
      </c>
      <c r="F14" s="152"/>
      <c r="G14" s="163"/>
      <c r="H14" s="25" t="s">
        <v>24</v>
      </c>
      <c r="I14" s="181"/>
      <c r="J14" s="120"/>
      <c r="K14" s="120"/>
      <c r="L14" s="119"/>
      <c r="M14" s="119"/>
      <c r="N14" s="119"/>
      <c r="O14" s="119"/>
      <c r="P14" s="123" t="e">
        <v>#VALUE!</v>
      </c>
    </row>
    <row r="15" spans="1:17" s="42" customFormat="1" ht="30" customHeight="1" x14ac:dyDescent="0.25">
      <c r="A15" s="74">
        <f>A13+1</f>
        <v>45727</v>
      </c>
      <c r="B15" s="124" t="s">
        <v>62</v>
      </c>
      <c r="C15" s="26" t="s">
        <v>63</v>
      </c>
      <c r="D15" s="152" t="s">
        <v>6</v>
      </c>
      <c r="E15" s="36" t="s">
        <v>212</v>
      </c>
      <c r="F15" s="124" t="s">
        <v>55</v>
      </c>
      <c r="G15" s="129" t="s">
        <v>11</v>
      </c>
      <c r="H15" s="39" t="s">
        <v>65</v>
      </c>
      <c r="I15" s="142" t="s">
        <v>13</v>
      </c>
      <c r="J15" s="120">
        <v>4.5</v>
      </c>
      <c r="K15" s="120">
        <v>2.5</v>
      </c>
      <c r="L15" s="120">
        <v>2</v>
      </c>
      <c r="M15" s="120">
        <v>2</v>
      </c>
      <c r="N15" s="120">
        <v>1</v>
      </c>
      <c r="O15" s="120"/>
      <c r="P15" s="123">
        <f t="shared" ref="P15" si="6">J15*70+K15*77+L15*25+N15*60+O15*100+M15*45</f>
        <v>707.5</v>
      </c>
    </row>
    <row r="16" spans="1:17" s="3" customFormat="1" ht="18" customHeight="1" x14ac:dyDescent="0.25">
      <c r="A16" s="13" t="s">
        <v>203</v>
      </c>
      <c r="B16" s="125"/>
      <c r="C16" s="25" t="s">
        <v>66</v>
      </c>
      <c r="D16" s="125"/>
      <c r="E16" s="25" t="s">
        <v>213</v>
      </c>
      <c r="F16" s="125"/>
      <c r="G16" s="129"/>
      <c r="H16" s="25" t="s">
        <v>205</v>
      </c>
      <c r="I16" s="142"/>
      <c r="J16" s="120"/>
      <c r="K16" s="120"/>
      <c r="L16" s="120"/>
      <c r="M16" s="120"/>
      <c r="N16" s="120"/>
      <c r="O16" s="120"/>
      <c r="P16" s="123" t="e">
        <v>#VALUE!</v>
      </c>
    </row>
    <row r="17" spans="1:16" s="42" customFormat="1" ht="30" customHeight="1" x14ac:dyDescent="0.25">
      <c r="A17" s="40">
        <f>A13+2</f>
        <v>45728</v>
      </c>
      <c r="B17" s="154" t="s">
        <v>5</v>
      </c>
      <c r="C17" s="31" t="s">
        <v>25</v>
      </c>
      <c r="D17" s="154" t="s">
        <v>26</v>
      </c>
      <c r="E17" s="41" t="s">
        <v>206</v>
      </c>
      <c r="F17" s="154" t="s">
        <v>89</v>
      </c>
      <c r="G17" s="169" t="s">
        <v>129</v>
      </c>
      <c r="H17" s="41" t="s">
        <v>135</v>
      </c>
      <c r="I17" s="156" t="s">
        <v>8</v>
      </c>
      <c r="J17" s="171">
        <v>4.5</v>
      </c>
      <c r="K17" s="171">
        <v>2.5</v>
      </c>
      <c r="L17" s="173">
        <v>2</v>
      </c>
      <c r="M17" s="173">
        <v>2.5</v>
      </c>
      <c r="N17" s="171"/>
      <c r="O17" s="173">
        <v>1</v>
      </c>
      <c r="P17" s="174">
        <f t="shared" ref="P17" si="7">J17*70+K17*77+L17*25+N17*60+O17*100+M17*45</f>
        <v>770</v>
      </c>
    </row>
    <row r="18" spans="1:16" s="3" customFormat="1" ht="18" customHeight="1" x14ac:dyDescent="0.25">
      <c r="A18" s="8" t="s">
        <v>204</v>
      </c>
      <c r="B18" s="155" t="s">
        <v>27</v>
      </c>
      <c r="C18" s="28" t="s">
        <v>28</v>
      </c>
      <c r="D18" s="155"/>
      <c r="E18" s="28" t="s">
        <v>29</v>
      </c>
      <c r="F18" s="155"/>
      <c r="G18" s="170"/>
      <c r="H18" s="28" t="s">
        <v>136</v>
      </c>
      <c r="I18" s="156"/>
      <c r="J18" s="172"/>
      <c r="K18" s="172"/>
      <c r="L18" s="171"/>
      <c r="M18" s="171"/>
      <c r="N18" s="172"/>
      <c r="O18" s="171"/>
      <c r="P18" s="175" t="e">
        <v>#VALUE!</v>
      </c>
    </row>
    <row r="19" spans="1:16" s="42" customFormat="1" ht="30" customHeight="1" x14ac:dyDescent="0.25">
      <c r="A19" s="75">
        <f>A15+2</f>
        <v>45729</v>
      </c>
      <c r="B19" s="152" t="s">
        <v>34</v>
      </c>
      <c r="C19" s="32" t="s">
        <v>68</v>
      </c>
      <c r="D19" s="185" t="s">
        <v>7</v>
      </c>
      <c r="E19" s="36" t="s">
        <v>148</v>
      </c>
      <c r="F19" s="152" t="s">
        <v>42</v>
      </c>
      <c r="G19" s="128" t="s">
        <v>11</v>
      </c>
      <c r="H19" s="36" t="s">
        <v>150</v>
      </c>
      <c r="I19" s="153"/>
      <c r="J19" s="120">
        <v>5</v>
      </c>
      <c r="K19" s="120">
        <v>2.2999999999999998</v>
      </c>
      <c r="L19" s="121">
        <v>2</v>
      </c>
      <c r="M19" s="121">
        <v>2.5</v>
      </c>
      <c r="N19" s="121"/>
      <c r="O19" s="121"/>
      <c r="P19" s="122">
        <f t="shared" ref="P19" si="8">J19*70+K19*77+L19*25+N19*60+O19*100+M19*45</f>
        <v>689.6</v>
      </c>
    </row>
    <row r="20" spans="1:16" s="3" customFormat="1" ht="20.25" customHeight="1" x14ac:dyDescent="0.25">
      <c r="A20" s="13" t="s">
        <v>41</v>
      </c>
      <c r="B20" s="125"/>
      <c r="C20" s="30" t="s">
        <v>214</v>
      </c>
      <c r="D20" s="127"/>
      <c r="E20" s="25" t="s">
        <v>149</v>
      </c>
      <c r="F20" s="125"/>
      <c r="G20" s="129"/>
      <c r="H20" s="33" t="s">
        <v>151</v>
      </c>
      <c r="I20" s="142"/>
      <c r="J20" s="120"/>
      <c r="K20" s="120"/>
      <c r="L20" s="119"/>
      <c r="M20" s="119"/>
      <c r="N20" s="119"/>
      <c r="O20" s="119"/>
      <c r="P20" s="123" t="e">
        <v>#VALUE!</v>
      </c>
    </row>
    <row r="21" spans="1:16" s="42" customFormat="1" ht="30" customHeight="1" x14ac:dyDescent="0.25">
      <c r="A21" s="72">
        <f>A19+1</f>
        <v>45730</v>
      </c>
      <c r="B21" s="182" t="s">
        <v>71</v>
      </c>
      <c r="C21" s="26" t="s">
        <v>179</v>
      </c>
      <c r="D21" s="124" t="s">
        <v>42</v>
      </c>
      <c r="E21" s="39" t="s">
        <v>72</v>
      </c>
      <c r="F21" s="124" t="s">
        <v>10</v>
      </c>
      <c r="G21" s="129" t="s">
        <v>12</v>
      </c>
      <c r="H21" s="39" t="s">
        <v>130</v>
      </c>
      <c r="I21" s="142" t="s">
        <v>13</v>
      </c>
      <c r="J21" s="120">
        <v>4.5</v>
      </c>
      <c r="K21" s="120">
        <v>2.5</v>
      </c>
      <c r="L21" s="121">
        <v>2</v>
      </c>
      <c r="M21" s="121">
        <v>2</v>
      </c>
      <c r="N21" s="121">
        <v>1</v>
      </c>
      <c r="O21" s="121"/>
      <c r="P21" s="122">
        <f>J21*70+K21*83+L21*25+N21*60+M21*45</f>
        <v>722.5</v>
      </c>
    </row>
    <row r="22" spans="1:16" s="3" customFormat="1" ht="21" customHeight="1" thickBot="1" x14ac:dyDescent="0.3">
      <c r="A22" s="70" t="s">
        <v>30</v>
      </c>
      <c r="B22" s="183"/>
      <c r="C22" s="33" t="s">
        <v>180</v>
      </c>
      <c r="D22" s="152"/>
      <c r="E22" s="33" t="s">
        <v>73</v>
      </c>
      <c r="F22" s="152"/>
      <c r="G22" s="184"/>
      <c r="H22" s="14" t="s">
        <v>131</v>
      </c>
      <c r="I22" s="159"/>
      <c r="J22" s="133"/>
      <c r="K22" s="133"/>
      <c r="L22" s="134"/>
      <c r="M22" s="134"/>
      <c r="N22" s="134"/>
      <c r="O22" s="134"/>
      <c r="P22" s="135"/>
    </row>
    <row r="23" spans="1:16" s="42" customFormat="1" ht="30" customHeight="1" x14ac:dyDescent="0.25">
      <c r="A23" s="73">
        <f>A21+3</f>
        <v>45733</v>
      </c>
      <c r="B23" s="176" t="s">
        <v>281</v>
      </c>
      <c r="C23" s="97" t="s">
        <v>77</v>
      </c>
      <c r="D23" s="176" t="s">
        <v>6</v>
      </c>
      <c r="E23" s="96" t="s">
        <v>31</v>
      </c>
      <c r="F23" s="176" t="s">
        <v>6</v>
      </c>
      <c r="G23" s="178" t="s">
        <v>19</v>
      </c>
      <c r="H23" s="96" t="s">
        <v>262</v>
      </c>
      <c r="I23" s="180"/>
      <c r="J23" s="131">
        <v>4.5</v>
      </c>
      <c r="K23" s="131">
        <v>2.5</v>
      </c>
      <c r="L23" s="132">
        <v>2</v>
      </c>
      <c r="M23" s="132">
        <v>2.5</v>
      </c>
      <c r="N23" s="132"/>
      <c r="O23" s="132"/>
      <c r="P23" s="165">
        <f t="shared" ref="P23" si="9">J23*70+K23*83+L23*25+N23*60+M23*45</f>
        <v>685</v>
      </c>
    </row>
    <row r="24" spans="1:16" s="3" customFormat="1" ht="18" customHeight="1" x14ac:dyDescent="0.25">
      <c r="A24" s="68" t="s">
        <v>202</v>
      </c>
      <c r="B24" s="177" t="s">
        <v>32</v>
      </c>
      <c r="C24" s="94" t="s">
        <v>78</v>
      </c>
      <c r="D24" s="177"/>
      <c r="E24" s="94" t="s">
        <v>33</v>
      </c>
      <c r="F24" s="167"/>
      <c r="G24" s="179"/>
      <c r="H24" s="94" t="s">
        <v>263</v>
      </c>
      <c r="I24" s="181"/>
      <c r="J24" s="120"/>
      <c r="K24" s="120"/>
      <c r="L24" s="119"/>
      <c r="M24" s="119"/>
      <c r="N24" s="119"/>
      <c r="O24" s="119"/>
      <c r="P24" s="123"/>
    </row>
    <row r="25" spans="1:16" s="42" customFormat="1" ht="52.5" customHeight="1" x14ac:dyDescent="0.25">
      <c r="A25" s="74">
        <f>A23+1</f>
        <v>45734</v>
      </c>
      <c r="B25" s="166" t="s">
        <v>74</v>
      </c>
      <c r="C25" s="91" t="s">
        <v>169</v>
      </c>
      <c r="D25" s="167" t="s">
        <v>6</v>
      </c>
      <c r="E25" s="98" t="s">
        <v>265</v>
      </c>
      <c r="F25" s="166" t="s">
        <v>55</v>
      </c>
      <c r="G25" s="168" t="s">
        <v>11</v>
      </c>
      <c r="H25" s="92" t="s">
        <v>267</v>
      </c>
      <c r="I25" s="142" t="s">
        <v>13</v>
      </c>
      <c r="J25" s="120">
        <v>4.5</v>
      </c>
      <c r="K25" s="120">
        <v>2</v>
      </c>
      <c r="L25" s="120">
        <v>2</v>
      </c>
      <c r="M25" s="120">
        <v>2.5</v>
      </c>
      <c r="N25" s="120">
        <v>1</v>
      </c>
      <c r="O25" s="120"/>
      <c r="P25" s="123">
        <f t="shared" ref="P25" si="10">J25*70+K25*83+L25*25+N25*60+M25*45</f>
        <v>703.5</v>
      </c>
    </row>
    <row r="26" spans="1:16" s="3" customFormat="1" ht="18" customHeight="1" x14ac:dyDescent="0.25">
      <c r="A26" s="71" t="s">
        <v>203</v>
      </c>
      <c r="B26" s="167" t="s">
        <v>35</v>
      </c>
      <c r="C26" s="99" t="s">
        <v>80</v>
      </c>
      <c r="D26" s="167"/>
      <c r="E26" s="99" t="s">
        <v>266</v>
      </c>
      <c r="F26" s="167"/>
      <c r="G26" s="168"/>
      <c r="H26" s="99" t="s">
        <v>268</v>
      </c>
      <c r="I26" s="159"/>
      <c r="J26" s="120"/>
      <c r="K26" s="120"/>
      <c r="L26" s="120"/>
      <c r="M26" s="120"/>
      <c r="N26" s="120"/>
      <c r="O26" s="120"/>
      <c r="P26" s="123"/>
    </row>
    <row r="27" spans="1:16" s="42" customFormat="1" ht="57.75" customHeight="1" x14ac:dyDescent="0.25">
      <c r="A27" s="40">
        <f>A25+1</f>
        <v>45735</v>
      </c>
      <c r="B27" s="154" t="s">
        <v>5</v>
      </c>
      <c r="C27" s="100" t="s">
        <v>264</v>
      </c>
      <c r="D27" s="154" t="s">
        <v>18</v>
      </c>
      <c r="E27" s="41" t="s">
        <v>137</v>
      </c>
      <c r="F27" s="154" t="s">
        <v>67</v>
      </c>
      <c r="G27" s="169" t="s">
        <v>129</v>
      </c>
      <c r="H27" s="41" t="s">
        <v>82</v>
      </c>
      <c r="I27" s="156" t="s">
        <v>8</v>
      </c>
      <c r="J27" s="171">
        <v>5</v>
      </c>
      <c r="K27" s="171">
        <v>2.5</v>
      </c>
      <c r="L27" s="173">
        <v>2</v>
      </c>
      <c r="M27" s="173">
        <v>2.5</v>
      </c>
      <c r="N27" s="171"/>
      <c r="O27" s="173">
        <v>1</v>
      </c>
      <c r="P27" s="174">
        <f t="shared" ref="P27" si="11">J27*70+K27*83+L27*25+N27*60+M27*45</f>
        <v>720</v>
      </c>
    </row>
    <row r="28" spans="1:16" s="3" customFormat="1" ht="18" customHeight="1" x14ac:dyDescent="0.25">
      <c r="A28" s="8" t="s">
        <v>204</v>
      </c>
      <c r="B28" s="155" t="s">
        <v>36</v>
      </c>
      <c r="C28" s="28" t="s">
        <v>37</v>
      </c>
      <c r="D28" s="155"/>
      <c r="E28" s="28" t="s">
        <v>138</v>
      </c>
      <c r="F28" s="155"/>
      <c r="G28" s="170"/>
      <c r="H28" s="28" t="s">
        <v>282</v>
      </c>
      <c r="I28" s="156"/>
      <c r="J28" s="172"/>
      <c r="K28" s="172"/>
      <c r="L28" s="171"/>
      <c r="M28" s="171"/>
      <c r="N28" s="172"/>
      <c r="O28" s="171"/>
      <c r="P28" s="175"/>
    </row>
    <row r="29" spans="1:16" s="42" customFormat="1" ht="30" customHeight="1" x14ac:dyDescent="0.25">
      <c r="A29" s="74">
        <f>A27+1</f>
        <v>45736</v>
      </c>
      <c r="B29" s="124" t="s">
        <v>38</v>
      </c>
      <c r="C29" s="29" t="s">
        <v>226</v>
      </c>
      <c r="D29" s="126" t="s">
        <v>18</v>
      </c>
      <c r="E29" s="36" t="s">
        <v>69</v>
      </c>
      <c r="F29" s="124" t="s">
        <v>6</v>
      </c>
      <c r="G29" s="128" t="s">
        <v>11</v>
      </c>
      <c r="H29" s="39" t="s">
        <v>79</v>
      </c>
      <c r="I29" s="142"/>
      <c r="J29" s="120">
        <v>5</v>
      </c>
      <c r="K29" s="120">
        <v>2.5</v>
      </c>
      <c r="L29" s="121">
        <v>2</v>
      </c>
      <c r="M29" s="121">
        <v>2.5</v>
      </c>
      <c r="N29" s="121"/>
      <c r="O29" s="121"/>
      <c r="P29" s="122">
        <f t="shared" ref="P29" si="12">J29*70+K29*83+L29*25+N29*60+M29*45</f>
        <v>720</v>
      </c>
    </row>
    <row r="30" spans="1:16" s="3" customFormat="1" ht="18" customHeight="1" x14ac:dyDescent="0.25">
      <c r="A30" s="13" t="s">
        <v>41</v>
      </c>
      <c r="B30" s="125" t="s">
        <v>35</v>
      </c>
      <c r="C30" s="30" t="s">
        <v>156</v>
      </c>
      <c r="D30" s="127"/>
      <c r="E30" s="25" t="s">
        <v>70</v>
      </c>
      <c r="F30" s="125"/>
      <c r="G30" s="129"/>
      <c r="H30" s="33" t="s">
        <v>81</v>
      </c>
      <c r="I30" s="142"/>
      <c r="J30" s="120"/>
      <c r="K30" s="120"/>
      <c r="L30" s="119"/>
      <c r="M30" s="119"/>
      <c r="N30" s="119"/>
      <c r="O30" s="119"/>
      <c r="P30" s="123"/>
    </row>
    <row r="31" spans="1:16" s="42" customFormat="1" ht="30" customHeight="1" x14ac:dyDescent="0.25">
      <c r="A31" s="72">
        <f>A29+1</f>
        <v>45737</v>
      </c>
      <c r="B31" s="136" t="s">
        <v>83</v>
      </c>
      <c r="C31" s="101" t="s">
        <v>270</v>
      </c>
      <c r="D31" s="124" t="s">
        <v>18</v>
      </c>
      <c r="E31" s="39" t="s">
        <v>84</v>
      </c>
      <c r="F31" s="124" t="s">
        <v>6</v>
      </c>
      <c r="G31" s="129" t="s">
        <v>12</v>
      </c>
      <c r="H31" s="39" t="s">
        <v>229</v>
      </c>
      <c r="I31" s="142" t="s">
        <v>13</v>
      </c>
      <c r="J31" s="120">
        <v>5</v>
      </c>
      <c r="K31" s="120">
        <v>2</v>
      </c>
      <c r="L31" s="121">
        <v>2</v>
      </c>
      <c r="M31" s="121">
        <v>2.5</v>
      </c>
      <c r="N31" s="121">
        <v>1</v>
      </c>
      <c r="O31" s="121"/>
      <c r="P31" s="122">
        <f t="shared" ref="P31" si="13">J31*70+K31*83+L31*25+N31*60+M31*45</f>
        <v>738.5</v>
      </c>
    </row>
    <row r="32" spans="1:16" s="3" customFormat="1" ht="18" customHeight="1" thickBot="1" x14ac:dyDescent="0.3">
      <c r="A32" s="70" t="s">
        <v>30</v>
      </c>
      <c r="B32" s="157" t="s">
        <v>39</v>
      </c>
      <c r="C32" s="102" t="s">
        <v>269</v>
      </c>
      <c r="D32" s="152"/>
      <c r="E32" s="33" t="s">
        <v>85</v>
      </c>
      <c r="F32" s="152"/>
      <c r="G32" s="158"/>
      <c r="H32" s="33" t="s">
        <v>230</v>
      </c>
      <c r="I32" s="159"/>
      <c r="J32" s="121"/>
      <c r="K32" s="121"/>
      <c r="L32" s="151"/>
      <c r="M32" s="151"/>
      <c r="N32" s="151"/>
      <c r="O32" s="151"/>
      <c r="P32" s="164"/>
    </row>
    <row r="33" spans="1:17" s="42" customFormat="1" ht="30" customHeight="1" x14ac:dyDescent="0.25">
      <c r="A33" s="73">
        <f>A31+3</f>
        <v>45740</v>
      </c>
      <c r="B33" s="146" t="s">
        <v>271</v>
      </c>
      <c r="C33" s="103" t="s">
        <v>88</v>
      </c>
      <c r="D33" s="161" t="s">
        <v>10</v>
      </c>
      <c r="E33" s="44" t="s">
        <v>167</v>
      </c>
      <c r="F33" s="161" t="s">
        <v>89</v>
      </c>
      <c r="G33" s="162" t="s">
        <v>19</v>
      </c>
      <c r="H33" s="44" t="s">
        <v>237</v>
      </c>
      <c r="I33" s="131"/>
      <c r="J33" s="131">
        <v>4.8</v>
      </c>
      <c r="K33" s="131">
        <v>2</v>
      </c>
      <c r="L33" s="132">
        <v>2</v>
      </c>
      <c r="M33" s="132">
        <v>2</v>
      </c>
      <c r="N33" s="132"/>
      <c r="O33" s="132"/>
      <c r="P33" s="165">
        <f t="shared" ref="P33" si="14">J33*70+K33*83+L33*25+N33*60+M33*45</f>
        <v>642</v>
      </c>
    </row>
    <row r="34" spans="1:17" s="3" customFormat="1" ht="18" customHeight="1" x14ac:dyDescent="0.25">
      <c r="A34" s="68" t="s">
        <v>202</v>
      </c>
      <c r="B34" s="160" t="s">
        <v>32</v>
      </c>
      <c r="C34" s="104" t="s">
        <v>91</v>
      </c>
      <c r="D34" s="125"/>
      <c r="E34" s="25" t="s">
        <v>168</v>
      </c>
      <c r="F34" s="125"/>
      <c r="G34" s="163"/>
      <c r="H34" s="25" t="s">
        <v>238</v>
      </c>
      <c r="I34" s="120"/>
      <c r="J34" s="120"/>
      <c r="K34" s="120"/>
      <c r="L34" s="119"/>
      <c r="M34" s="119"/>
      <c r="N34" s="119"/>
      <c r="O34" s="119"/>
      <c r="P34" s="123"/>
    </row>
    <row r="35" spans="1:17" s="42" customFormat="1" ht="30" customHeight="1" x14ac:dyDescent="0.25">
      <c r="A35" s="75">
        <f>A33+1</f>
        <v>45741</v>
      </c>
      <c r="B35" s="152" t="s">
        <v>74</v>
      </c>
      <c r="C35" s="84" t="s">
        <v>155</v>
      </c>
      <c r="D35" s="152" t="s">
        <v>10</v>
      </c>
      <c r="E35" s="36" t="s">
        <v>86</v>
      </c>
      <c r="F35" s="124" t="s">
        <v>6</v>
      </c>
      <c r="G35" s="128" t="s">
        <v>12</v>
      </c>
      <c r="H35" s="36" t="s">
        <v>157</v>
      </c>
      <c r="I35" s="153" t="s">
        <v>13</v>
      </c>
      <c r="J35" s="119">
        <v>5</v>
      </c>
      <c r="K35" s="119">
        <v>2</v>
      </c>
      <c r="L35" s="151">
        <v>2</v>
      </c>
      <c r="M35" s="151">
        <v>2</v>
      </c>
      <c r="N35" s="151">
        <v>1</v>
      </c>
      <c r="O35" s="151"/>
      <c r="P35" s="122">
        <f t="shared" ref="P35" si="15">J35*70+K35*83+L35*25+N35*60+M35*45</f>
        <v>716</v>
      </c>
    </row>
    <row r="36" spans="1:17" s="3" customFormat="1" ht="18" customHeight="1" x14ac:dyDescent="0.25">
      <c r="A36" s="13" t="s">
        <v>203</v>
      </c>
      <c r="B36" s="125" t="s">
        <v>32</v>
      </c>
      <c r="C36" s="25" t="s">
        <v>166</v>
      </c>
      <c r="D36" s="125"/>
      <c r="E36" s="25" t="s">
        <v>87</v>
      </c>
      <c r="F36" s="125"/>
      <c r="G36" s="129"/>
      <c r="H36" s="25" t="s">
        <v>158</v>
      </c>
      <c r="I36" s="142"/>
      <c r="J36" s="120"/>
      <c r="K36" s="120"/>
      <c r="L36" s="119"/>
      <c r="M36" s="119"/>
      <c r="N36" s="119"/>
      <c r="O36" s="119"/>
      <c r="P36" s="123"/>
    </row>
    <row r="37" spans="1:17" s="2" customFormat="1" ht="30" customHeight="1" x14ac:dyDescent="0.25">
      <c r="A37" s="7">
        <f>A35+1</f>
        <v>45742</v>
      </c>
      <c r="B37" s="154" t="s">
        <v>5</v>
      </c>
      <c r="C37" s="27" t="s">
        <v>232</v>
      </c>
      <c r="D37" s="190" t="s">
        <v>10</v>
      </c>
      <c r="E37" s="27" t="s">
        <v>235</v>
      </c>
      <c r="F37" s="190" t="s">
        <v>236</v>
      </c>
      <c r="G37" s="169" t="s">
        <v>129</v>
      </c>
      <c r="H37" s="41" t="s">
        <v>90</v>
      </c>
      <c r="I37" s="156" t="s">
        <v>8</v>
      </c>
      <c r="J37" s="119">
        <v>5</v>
      </c>
      <c r="K37" s="119">
        <v>2</v>
      </c>
      <c r="L37" s="151">
        <v>2</v>
      </c>
      <c r="M37" s="151">
        <v>2</v>
      </c>
      <c r="N37" s="151">
        <v>1</v>
      </c>
      <c r="O37" s="151"/>
      <c r="P37" s="122">
        <f t="shared" ref="P37" si="16">J37*70+K37*83+L37*25+N37*60+M37*45</f>
        <v>716</v>
      </c>
    </row>
    <row r="38" spans="1:17" s="4" customFormat="1" ht="18" customHeight="1" x14ac:dyDescent="0.25">
      <c r="A38" s="8" t="s">
        <v>9</v>
      </c>
      <c r="B38" s="155" t="s">
        <v>36</v>
      </c>
      <c r="C38" s="28" t="s">
        <v>233</v>
      </c>
      <c r="D38" s="155"/>
      <c r="E38" s="28" t="s">
        <v>234</v>
      </c>
      <c r="F38" s="155"/>
      <c r="G38" s="170"/>
      <c r="H38" s="28" t="s">
        <v>92</v>
      </c>
      <c r="I38" s="156"/>
      <c r="J38" s="120"/>
      <c r="K38" s="120"/>
      <c r="L38" s="119"/>
      <c r="M38" s="119"/>
      <c r="N38" s="119"/>
      <c r="O38" s="119"/>
      <c r="P38" s="123"/>
    </row>
    <row r="39" spans="1:17" s="42" customFormat="1" ht="30" customHeight="1" x14ac:dyDescent="0.25">
      <c r="A39" s="74">
        <f>A37+1</f>
        <v>45743</v>
      </c>
      <c r="B39" s="124" t="s">
        <v>34</v>
      </c>
      <c r="C39" s="29" t="s">
        <v>93</v>
      </c>
      <c r="D39" s="126" t="s">
        <v>10</v>
      </c>
      <c r="E39" s="36" t="s">
        <v>141</v>
      </c>
      <c r="F39" s="124" t="s">
        <v>6</v>
      </c>
      <c r="G39" s="128" t="s">
        <v>11</v>
      </c>
      <c r="H39" s="36" t="s">
        <v>94</v>
      </c>
      <c r="I39" s="130" t="s">
        <v>231</v>
      </c>
      <c r="J39" s="120">
        <v>5.2</v>
      </c>
      <c r="K39" s="120">
        <v>2</v>
      </c>
      <c r="L39" s="121">
        <v>2</v>
      </c>
      <c r="M39" s="121">
        <v>2</v>
      </c>
      <c r="N39" s="121"/>
      <c r="O39" s="121"/>
      <c r="P39" s="122">
        <f t="shared" ref="P39" si="17">J39*70+K39*83+L39*25+N39*60+M39*45</f>
        <v>670</v>
      </c>
    </row>
    <row r="40" spans="1:17" s="3" customFormat="1" ht="18" customHeight="1" x14ac:dyDescent="0.25">
      <c r="A40" s="13" t="s">
        <v>41</v>
      </c>
      <c r="B40" s="125" t="s">
        <v>36</v>
      </c>
      <c r="C40" s="30" t="s">
        <v>156</v>
      </c>
      <c r="D40" s="127"/>
      <c r="E40" s="25" t="s">
        <v>142</v>
      </c>
      <c r="F40" s="125"/>
      <c r="G40" s="129"/>
      <c r="H40" s="33" t="s">
        <v>95</v>
      </c>
      <c r="I40" s="130"/>
      <c r="J40" s="120"/>
      <c r="K40" s="120"/>
      <c r="L40" s="119"/>
      <c r="M40" s="119"/>
      <c r="N40" s="119"/>
      <c r="O40" s="119"/>
      <c r="P40" s="123"/>
    </row>
    <row r="41" spans="1:17" s="42" customFormat="1" ht="30" customHeight="1" x14ac:dyDescent="0.25">
      <c r="A41" s="72">
        <f>A39+1</f>
        <v>45744</v>
      </c>
      <c r="B41" s="136" t="s">
        <v>272</v>
      </c>
      <c r="C41" s="101" t="s">
        <v>139</v>
      </c>
      <c r="D41" s="138" t="s">
        <v>10</v>
      </c>
      <c r="E41" s="105" t="s">
        <v>215</v>
      </c>
      <c r="F41" s="138" t="s">
        <v>6</v>
      </c>
      <c r="G41" s="140" t="s">
        <v>12</v>
      </c>
      <c r="H41" s="105" t="s">
        <v>153</v>
      </c>
      <c r="I41" s="142" t="s">
        <v>13</v>
      </c>
      <c r="J41" s="120">
        <v>5</v>
      </c>
      <c r="K41" s="120">
        <v>2</v>
      </c>
      <c r="L41" s="121">
        <v>2</v>
      </c>
      <c r="M41" s="121">
        <v>2.5</v>
      </c>
      <c r="N41" s="121">
        <v>1</v>
      </c>
      <c r="O41" s="121"/>
      <c r="P41" s="122">
        <f t="shared" ref="P41" si="18">J41*70+K41*83+L41*25+N41*60+M41*45</f>
        <v>738.5</v>
      </c>
    </row>
    <row r="42" spans="1:17" s="3" customFormat="1" ht="18" customHeight="1" thickBot="1" x14ac:dyDescent="0.3">
      <c r="A42" s="66" t="s">
        <v>30</v>
      </c>
      <c r="B42" s="137" t="s">
        <v>39</v>
      </c>
      <c r="C42" s="106" t="s">
        <v>140</v>
      </c>
      <c r="D42" s="139"/>
      <c r="E42" s="106" t="s">
        <v>216</v>
      </c>
      <c r="F42" s="139"/>
      <c r="G42" s="141"/>
      <c r="H42" s="106" t="s">
        <v>154</v>
      </c>
      <c r="I42" s="143"/>
      <c r="J42" s="133"/>
      <c r="K42" s="133"/>
      <c r="L42" s="134"/>
      <c r="M42" s="134"/>
      <c r="N42" s="134"/>
      <c r="O42" s="134"/>
      <c r="P42" s="135"/>
    </row>
    <row r="43" spans="1:17" s="42" customFormat="1" ht="30" customHeight="1" x14ac:dyDescent="0.25">
      <c r="A43" s="73">
        <f>A41+3</f>
        <v>45747</v>
      </c>
      <c r="B43" s="144" t="s">
        <v>225</v>
      </c>
      <c r="C43" s="103" t="s">
        <v>227</v>
      </c>
      <c r="D43" s="146" t="s">
        <v>10</v>
      </c>
      <c r="E43" s="107" t="s">
        <v>124</v>
      </c>
      <c r="F43" s="147" t="s">
        <v>121</v>
      </c>
      <c r="G43" s="149" t="s">
        <v>19</v>
      </c>
      <c r="H43" s="105" t="s">
        <v>273</v>
      </c>
      <c r="I43" s="131"/>
      <c r="J43" s="131">
        <v>4.8</v>
      </c>
      <c r="K43" s="131">
        <v>2</v>
      </c>
      <c r="L43" s="132">
        <v>2</v>
      </c>
      <c r="M43" s="132">
        <v>2</v>
      </c>
      <c r="N43" s="132"/>
      <c r="O43" s="132"/>
      <c r="P43" s="165">
        <f t="shared" ref="P43" si="19">J43*70+K43*83+L43*25+N43*60+M43*45</f>
        <v>642</v>
      </c>
    </row>
    <row r="44" spans="1:17" s="3" customFormat="1" ht="18" customHeight="1" thickBot="1" x14ac:dyDescent="0.3">
      <c r="A44" s="66" t="s">
        <v>202</v>
      </c>
      <c r="B44" s="145"/>
      <c r="C44" s="106" t="s">
        <v>228</v>
      </c>
      <c r="D44" s="139"/>
      <c r="E44" s="106" t="s">
        <v>127</v>
      </c>
      <c r="F44" s="148"/>
      <c r="G44" s="150"/>
      <c r="H44" s="106" t="s">
        <v>274</v>
      </c>
      <c r="I44" s="133"/>
      <c r="J44" s="120"/>
      <c r="K44" s="120"/>
      <c r="L44" s="119"/>
      <c r="M44" s="119"/>
      <c r="N44" s="119"/>
      <c r="O44" s="119"/>
      <c r="P44" s="123"/>
    </row>
    <row r="45" spans="1:17" s="3" customFormat="1" ht="237" customHeight="1" x14ac:dyDescent="0.25">
      <c r="A45" s="117" t="s">
        <v>284</v>
      </c>
      <c r="B45" s="118"/>
      <c r="C45" s="118"/>
      <c r="D45" s="118"/>
      <c r="E45" s="118"/>
      <c r="F45" s="118"/>
      <c r="G45" s="118"/>
      <c r="H45" s="118"/>
      <c r="I45" s="108"/>
      <c r="J45" s="108"/>
      <c r="K45" s="108"/>
      <c r="L45" s="108"/>
      <c r="M45" s="108"/>
      <c r="N45" s="108"/>
      <c r="O45" s="108"/>
      <c r="P45" s="109"/>
    </row>
    <row r="46" spans="1:17" s="6" customFormat="1" ht="24.6" customHeight="1" x14ac:dyDescent="0.25">
      <c r="A46" s="110" t="s">
        <v>283</v>
      </c>
      <c r="B46" s="111"/>
      <c r="C46" s="112"/>
      <c r="D46" s="112"/>
      <c r="E46" s="112"/>
      <c r="F46" s="112"/>
      <c r="G46" s="112"/>
      <c r="H46" s="112"/>
      <c r="I46" s="112"/>
      <c r="J46" s="111"/>
      <c r="K46" s="58"/>
      <c r="L46" s="58"/>
      <c r="M46" s="58"/>
      <c r="N46" s="58"/>
      <c r="O46" s="58"/>
      <c r="P46" s="59"/>
      <c r="Q46" s="5"/>
    </row>
    <row r="47" spans="1:17" ht="21" hidden="1" customHeight="1" x14ac:dyDescent="0.25">
      <c r="A47" s="15"/>
      <c r="B47" s="15"/>
      <c r="C47" s="15"/>
      <c r="D47" s="16"/>
      <c r="E47" s="15"/>
      <c r="F47" s="16"/>
      <c r="G47" s="15"/>
      <c r="H47" s="17"/>
      <c r="I47" s="17"/>
      <c r="J47" s="17"/>
      <c r="K47" s="17"/>
      <c r="L47" s="17"/>
      <c r="M47" s="17"/>
      <c r="N47" s="17"/>
      <c r="O47" s="17"/>
      <c r="P47" s="17"/>
    </row>
    <row r="48" spans="1:17" ht="21" hidden="1" customHeight="1" x14ac:dyDescent="0.25">
      <c r="A48" s="15"/>
      <c r="B48" s="15"/>
      <c r="C48" s="15"/>
      <c r="D48" s="16"/>
      <c r="E48" s="15"/>
      <c r="F48" s="16"/>
      <c r="G48" s="15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21" hidden="1" customHeight="1" x14ac:dyDescent="0.25">
      <c r="A49" s="15"/>
      <c r="B49" s="15"/>
      <c r="C49" s="15"/>
      <c r="D49" s="16"/>
      <c r="E49" s="15"/>
      <c r="F49" s="16"/>
      <c r="G49" s="15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21" hidden="1" customHeight="1" x14ac:dyDescent="0.25">
      <c r="A50" s="15"/>
      <c r="B50" s="15"/>
      <c r="C50" s="15"/>
      <c r="D50" s="16"/>
      <c r="E50" s="15"/>
      <c r="F50" s="16"/>
      <c r="G50" s="15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21" hidden="1" customHeight="1" x14ac:dyDescent="0.25">
      <c r="A51" s="15"/>
      <c r="B51" s="15"/>
      <c r="C51" s="15"/>
      <c r="D51" s="16"/>
      <c r="E51" s="15"/>
      <c r="F51" s="16"/>
      <c r="G51" s="15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21" hidden="1" customHeight="1" x14ac:dyDescent="0.25">
      <c r="A52" s="17"/>
      <c r="B52" s="17"/>
      <c r="C52" s="17"/>
      <c r="D52" s="18"/>
      <c r="E52" s="17"/>
      <c r="F52" s="18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21" hidden="1" customHeight="1" x14ac:dyDescent="0.25"/>
    <row r="54" spans="1:16" ht="21" hidden="1" customHeight="1" x14ac:dyDescent="0.25"/>
    <row r="55" spans="1:16" ht="21" hidden="1" customHeight="1" x14ac:dyDescent="0.25"/>
    <row r="56" spans="1:16" ht="21" hidden="1" customHeight="1" x14ac:dyDescent="0.25"/>
    <row r="57" spans="1:16" ht="21" hidden="1" customHeight="1" x14ac:dyDescent="0.25"/>
    <row r="60" spans="1:16" ht="21" customHeight="1" x14ac:dyDescent="0.25">
      <c r="C60" s="84"/>
      <c r="D60" s="189"/>
      <c r="E60" s="85"/>
      <c r="F60" s="189"/>
    </row>
    <row r="61" spans="1:16" ht="21" customHeight="1" x14ac:dyDescent="0.25">
      <c r="C61" s="86"/>
      <c r="D61" s="189"/>
      <c r="E61" s="86"/>
      <c r="F61" s="189"/>
    </row>
  </sheetData>
  <sheetProtection selectLockedCells="1" selectUnlockedCells="1"/>
  <mergeCells count="256">
    <mergeCell ref="D60:D61"/>
    <mergeCell ref="F60:F61"/>
    <mergeCell ref="P43:P44"/>
    <mergeCell ref="D37:D38"/>
    <mergeCell ref="F37:F38"/>
    <mergeCell ref="G37:G38"/>
    <mergeCell ref="A1:P1"/>
    <mergeCell ref="B3:B4"/>
    <mergeCell ref="D3:D4"/>
    <mergeCell ref="F3:F4"/>
    <mergeCell ref="G3:G4"/>
    <mergeCell ref="I3:I4"/>
    <mergeCell ref="P3:P4"/>
    <mergeCell ref="J3:J4"/>
    <mergeCell ref="K3:K4"/>
    <mergeCell ref="L3:L4"/>
    <mergeCell ref="M3:M4"/>
    <mergeCell ref="N3:N4"/>
    <mergeCell ref="O3:O4"/>
    <mergeCell ref="M7:M8"/>
    <mergeCell ref="N7:N8"/>
    <mergeCell ref="O7:O8"/>
    <mergeCell ref="P7:P8"/>
    <mergeCell ref="B5:B6"/>
    <mergeCell ref="D5:D6"/>
    <mergeCell ref="F5:F6"/>
    <mergeCell ref="G5:G6"/>
    <mergeCell ref="I5:I6"/>
    <mergeCell ref="J5:J6"/>
    <mergeCell ref="K5:K6"/>
    <mergeCell ref="L5:L6"/>
    <mergeCell ref="M5:M6"/>
    <mergeCell ref="N5:N6"/>
    <mergeCell ref="O5:O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P9:P10"/>
    <mergeCell ref="B11:B12"/>
    <mergeCell ref="D11:D12"/>
    <mergeCell ref="F11:F12"/>
    <mergeCell ref="G11:G12"/>
    <mergeCell ref="I11:I12"/>
    <mergeCell ref="J11:J12"/>
    <mergeCell ref="K11:K12"/>
    <mergeCell ref="L11:L12"/>
    <mergeCell ref="M11:M12"/>
    <mergeCell ref="J9:J10"/>
    <mergeCell ref="K9:K10"/>
    <mergeCell ref="L9:L10"/>
    <mergeCell ref="M9:M10"/>
    <mergeCell ref="N9:N10"/>
    <mergeCell ref="O9:O10"/>
    <mergeCell ref="N11:N12"/>
    <mergeCell ref="O11:O12"/>
    <mergeCell ref="P11:P12"/>
    <mergeCell ref="K13:K14"/>
    <mergeCell ref="O19:O20"/>
    <mergeCell ref="L17:L18"/>
    <mergeCell ref="M17:M18"/>
    <mergeCell ref="N17:N18"/>
    <mergeCell ref="O17:O18"/>
    <mergeCell ref="N15:N16"/>
    <mergeCell ref="B9:B10"/>
    <mergeCell ref="D9:D10"/>
    <mergeCell ref="F9:F10"/>
    <mergeCell ref="G9:G10"/>
    <mergeCell ref="I9:I10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L13:L14"/>
    <mergeCell ref="M13:M14"/>
    <mergeCell ref="N13:N14"/>
    <mergeCell ref="O13:O14"/>
    <mergeCell ref="P13:P14"/>
    <mergeCell ref="O15:O16"/>
    <mergeCell ref="P15:P16"/>
    <mergeCell ref="B13:B14"/>
    <mergeCell ref="D13:D14"/>
    <mergeCell ref="F13:F14"/>
    <mergeCell ref="G13:G14"/>
    <mergeCell ref="I13:I14"/>
    <mergeCell ref="J13:J14"/>
    <mergeCell ref="P17:P18"/>
    <mergeCell ref="B19:B20"/>
    <mergeCell ref="D19:D20"/>
    <mergeCell ref="F19:F20"/>
    <mergeCell ref="G19:G20"/>
    <mergeCell ref="I19:I20"/>
    <mergeCell ref="D17:D18"/>
    <mergeCell ref="F17:F18"/>
    <mergeCell ref="G17:G18"/>
    <mergeCell ref="I17:I18"/>
    <mergeCell ref="J17:J18"/>
    <mergeCell ref="K17:K18"/>
    <mergeCell ref="P19:P20"/>
    <mergeCell ref="J19:J20"/>
    <mergeCell ref="K19:K20"/>
    <mergeCell ref="L19:L20"/>
    <mergeCell ref="M19:M20"/>
    <mergeCell ref="N19:N20"/>
    <mergeCell ref="B17:B18"/>
    <mergeCell ref="N21:N22"/>
    <mergeCell ref="O21:O22"/>
    <mergeCell ref="P21:P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J25:J26"/>
    <mergeCell ref="K25:K26"/>
    <mergeCell ref="L25:L26"/>
    <mergeCell ref="M25:M26"/>
    <mergeCell ref="N25:N26"/>
    <mergeCell ref="O25:O26"/>
    <mergeCell ref="N27:N28"/>
    <mergeCell ref="O27:O28"/>
    <mergeCell ref="P27:P28"/>
    <mergeCell ref="G29:G30"/>
    <mergeCell ref="I29:I30"/>
    <mergeCell ref="J29:J30"/>
    <mergeCell ref="K29:K30"/>
    <mergeCell ref="L29:L30"/>
    <mergeCell ref="M29:M30"/>
    <mergeCell ref="B25:B26"/>
    <mergeCell ref="D25:D26"/>
    <mergeCell ref="F25:F26"/>
    <mergeCell ref="G25:G26"/>
    <mergeCell ref="I25:I26"/>
    <mergeCell ref="N29:N30"/>
    <mergeCell ref="O29:O30"/>
    <mergeCell ref="P29:P30"/>
    <mergeCell ref="B31:B32"/>
    <mergeCell ref="D31:D32"/>
    <mergeCell ref="F31:F32"/>
    <mergeCell ref="G31:G32"/>
    <mergeCell ref="I31:I32"/>
    <mergeCell ref="B33:B34"/>
    <mergeCell ref="D33:D34"/>
    <mergeCell ref="F33:F34"/>
    <mergeCell ref="G33:G34"/>
    <mergeCell ref="I33:I34"/>
    <mergeCell ref="J33:J34"/>
    <mergeCell ref="P31:P32"/>
    <mergeCell ref="K33:K34"/>
    <mergeCell ref="L33:L34"/>
    <mergeCell ref="M33:M34"/>
    <mergeCell ref="N33:N34"/>
    <mergeCell ref="O33:O34"/>
    <mergeCell ref="P33:P34"/>
    <mergeCell ref="B29:B30"/>
    <mergeCell ref="D29:D30"/>
    <mergeCell ref="F29:F30"/>
    <mergeCell ref="J31:J32"/>
    <mergeCell ref="K31:K32"/>
    <mergeCell ref="L31:L32"/>
    <mergeCell ref="M31:M32"/>
    <mergeCell ref="N31:N32"/>
    <mergeCell ref="O31:O32"/>
    <mergeCell ref="L35:L36"/>
    <mergeCell ref="M35:M36"/>
    <mergeCell ref="N35:N36"/>
    <mergeCell ref="O35:O36"/>
    <mergeCell ref="P35:P36"/>
    <mergeCell ref="K35:K36"/>
    <mergeCell ref="I43:I44"/>
    <mergeCell ref="M37:M38"/>
    <mergeCell ref="N37:N38"/>
    <mergeCell ref="O37:O38"/>
    <mergeCell ref="P37:P38"/>
    <mergeCell ref="K37:K38"/>
    <mergeCell ref="L37:L38"/>
    <mergeCell ref="B35:B36"/>
    <mergeCell ref="D35:D36"/>
    <mergeCell ref="F35:F36"/>
    <mergeCell ref="G35:G36"/>
    <mergeCell ref="I35:I36"/>
    <mergeCell ref="J35:J36"/>
    <mergeCell ref="B37:B38"/>
    <mergeCell ref="I37:I38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A45:H45"/>
    <mergeCell ref="J37:J38"/>
    <mergeCell ref="K39:K40"/>
    <mergeCell ref="L39:L40"/>
    <mergeCell ref="M39:M40"/>
    <mergeCell ref="N39:N40"/>
    <mergeCell ref="O39:O40"/>
    <mergeCell ref="P39:P40"/>
    <mergeCell ref="B39:B40"/>
    <mergeCell ref="D39:D40"/>
    <mergeCell ref="F39:F40"/>
    <mergeCell ref="G39:G40"/>
    <mergeCell ref="I39:I40"/>
    <mergeCell ref="J39:J40"/>
    <mergeCell ref="J43:J44"/>
    <mergeCell ref="K43:K44"/>
    <mergeCell ref="L43:L44"/>
    <mergeCell ref="M43:M44"/>
    <mergeCell ref="N43:N44"/>
    <mergeCell ref="O43:O44"/>
    <mergeCell ref="B43:B44"/>
    <mergeCell ref="D43:D44"/>
    <mergeCell ref="F43:F44"/>
    <mergeCell ref="G43:G44"/>
  </mergeCells>
  <phoneticPr fontId="12" type="noConversion"/>
  <printOptions horizontalCentered="1" verticalCentered="1"/>
  <pageMargins left="0" right="0" top="0.19685039370078741" bottom="0.19685039370078741" header="0.19685039370078741" footer="0.19685039370078741"/>
  <pageSetup paperSize="8" scale="8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728-346C-4E03-A215-B6D009067933}">
  <sheetPr>
    <pageSetUpPr fitToPage="1"/>
  </sheetPr>
  <dimension ref="A1:Q51"/>
  <sheetViews>
    <sheetView tabSelected="1" view="pageBreakPreview" zoomScale="70" zoomScaleNormal="100" zoomScaleSheetLayoutView="70" workbookViewId="0">
      <selection activeCell="C56" sqref="C56"/>
    </sheetView>
  </sheetViews>
  <sheetFormatPr defaultColWidth="8.875" defaultRowHeight="21" customHeight="1" x14ac:dyDescent="0.25"/>
  <cols>
    <col min="1" max="1" width="8.625" style="19" customWidth="1"/>
    <col min="2" max="2" width="13.625" style="20" customWidth="1"/>
    <col min="3" max="3" width="23.875" style="21" customWidth="1"/>
    <col min="4" max="4" width="4.25" style="22" customWidth="1"/>
    <col min="5" max="5" width="23.875" style="21" customWidth="1"/>
    <col min="6" max="6" width="4.25" style="22" customWidth="1"/>
    <col min="7" max="7" width="15.625" style="21" customWidth="1"/>
    <col min="8" max="8" width="22.625" style="21" customWidth="1"/>
    <col min="9" max="9" width="8.25" style="21" customWidth="1"/>
    <col min="10" max="15" width="4.875" style="20" customWidth="1"/>
    <col min="16" max="16" width="8" style="23" customWidth="1"/>
    <col min="17" max="16384" width="8.875" style="1"/>
  </cols>
  <sheetData>
    <row r="1" spans="1:17" s="2" customFormat="1" ht="47.25" customHeight="1" thickBot="1" x14ac:dyDescent="0.3">
      <c r="A1" s="225" t="s">
        <v>221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7"/>
      <c r="Q1" s="1"/>
    </row>
    <row r="2" spans="1:17" s="51" customFormat="1" ht="39.75" customHeight="1" thickBot="1" x14ac:dyDescent="0.3">
      <c r="A2" s="46" t="s">
        <v>191</v>
      </c>
      <c r="B2" s="47" t="s">
        <v>192</v>
      </c>
      <c r="C2" s="47" t="s">
        <v>0</v>
      </c>
      <c r="D2" s="47"/>
      <c r="E2" s="47" t="s">
        <v>1</v>
      </c>
      <c r="F2" s="47"/>
      <c r="G2" s="47" t="s">
        <v>2</v>
      </c>
      <c r="H2" s="47" t="s">
        <v>3</v>
      </c>
      <c r="I2" s="12" t="s">
        <v>4</v>
      </c>
      <c r="J2" s="48" t="s">
        <v>193</v>
      </c>
      <c r="K2" s="48" t="s">
        <v>194</v>
      </c>
      <c r="L2" s="48" t="s">
        <v>195</v>
      </c>
      <c r="M2" s="48" t="s">
        <v>196</v>
      </c>
      <c r="N2" s="48" t="s">
        <v>197</v>
      </c>
      <c r="O2" s="48" t="s">
        <v>198</v>
      </c>
      <c r="P2" s="49" t="s">
        <v>199</v>
      </c>
      <c r="Q2" s="50"/>
    </row>
    <row r="3" spans="1:17" s="37" customFormat="1" ht="30" hidden="1" customHeight="1" x14ac:dyDescent="0.25">
      <c r="A3" s="35">
        <v>45352</v>
      </c>
      <c r="B3" s="228" t="s">
        <v>123</v>
      </c>
      <c r="C3" s="26" t="s">
        <v>176</v>
      </c>
      <c r="D3" s="230" t="s">
        <v>120</v>
      </c>
      <c r="E3" s="36" t="s">
        <v>124</v>
      </c>
      <c r="F3" s="230" t="s">
        <v>121</v>
      </c>
      <c r="G3" s="228" t="s">
        <v>125</v>
      </c>
      <c r="H3" s="36" t="s">
        <v>126</v>
      </c>
      <c r="I3" s="230" t="s">
        <v>122</v>
      </c>
      <c r="J3" s="220">
        <v>4.5999999999999996</v>
      </c>
      <c r="K3" s="120">
        <v>3</v>
      </c>
      <c r="L3" s="121">
        <v>1.2</v>
      </c>
      <c r="M3" s="121">
        <v>2.5</v>
      </c>
      <c r="N3" s="121">
        <v>1</v>
      </c>
      <c r="O3" s="121"/>
      <c r="P3" s="122">
        <f t="shared" ref="P3" si="0">J3*70+K3*77+L3*25+N3*60+O3*100+M3*45</f>
        <v>755.5</v>
      </c>
    </row>
    <row r="4" spans="1:17" s="67" customFormat="1" ht="18" hidden="1" customHeight="1" thickBot="1" x14ac:dyDescent="0.3">
      <c r="A4" s="76" t="s">
        <v>30</v>
      </c>
      <c r="B4" s="229"/>
      <c r="C4" s="14" t="s">
        <v>159</v>
      </c>
      <c r="D4" s="231"/>
      <c r="E4" s="14" t="s">
        <v>177</v>
      </c>
      <c r="F4" s="231"/>
      <c r="G4" s="232"/>
      <c r="H4" s="14" t="s">
        <v>128</v>
      </c>
      <c r="I4" s="231"/>
      <c r="J4" s="233"/>
      <c r="K4" s="133"/>
      <c r="L4" s="134"/>
      <c r="M4" s="134"/>
      <c r="N4" s="134"/>
      <c r="O4" s="134"/>
      <c r="P4" s="135" t="e">
        <v>#VALUE!</v>
      </c>
    </row>
    <row r="5" spans="1:17" s="37" customFormat="1" ht="30" customHeight="1" x14ac:dyDescent="0.25">
      <c r="A5" s="43">
        <v>45719</v>
      </c>
      <c r="B5" s="161" t="s">
        <v>14</v>
      </c>
      <c r="C5" s="24" t="s">
        <v>160</v>
      </c>
      <c r="D5" s="161" t="s">
        <v>15</v>
      </c>
      <c r="E5" s="44" t="s">
        <v>60</v>
      </c>
      <c r="F5" s="161" t="s">
        <v>18</v>
      </c>
      <c r="G5" s="162" t="s">
        <v>19</v>
      </c>
      <c r="H5" s="44" t="s">
        <v>16</v>
      </c>
      <c r="I5" s="180"/>
      <c r="J5" s="222">
        <v>5</v>
      </c>
      <c r="K5" s="131">
        <v>2.2999999999999998</v>
      </c>
      <c r="L5" s="132">
        <v>2</v>
      </c>
      <c r="M5" s="132">
        <v>2.5</v>
      </c>
      <c r="N5" s="132"/>
      <c r="O5" s="132"/>
      <c r="P5" s="165">
        <f t="shared" ref="P5" si="1">J5*70+K5*77+L5*25+N5*60+O5*100+M5*45</f>
        <v>689.6</v>
      </c>
    </row>
    <row r="6" spans="1:17" s="69" customFormat="1" ht="18" customHeight="1" x14ac:dyDescent="0.25">
      <c r="A6" s="77" t="s">
        <v>202</v>
      </c>
      <c r="B6" s="125"/>
      <c r="C6" s="25" t="s">
        <v>161</v>
      </c>
      <c r="D6" s="125"/>
      <c r="E6" s="25" t="s">
        <v>207</v>
      </c>
      <c r="F6" s="152"/>
      <c r="G6" s="163"/>
      <c r="H6" s="25" t="s">
        <v>17</v>
      </c>
      <c r="I6" s="181"/>
      <c r="J6" s="221"/>
      <c r="K6" s="120"/>
      <c r="L6" s="119"/>
      <c r="M6" s="119"/>
      <c r="N6" s="119"/>
      <c r="O6" s="119"/>
      <c r="P6" s="123" t="e">
        <v>#VALUE!</v>
      </c>
    </row>
    <row r="7" spans="1:17" s="37" customFormat="1" ht="30" customHeight="1" x14ac:dyDescent="0.25">
      <c r="A7" s="38">
        <f>A5+1</f>
        <v>45720</v>
      </c>
      <c r="B7" s="138" t="s">
        <v>74</v>
      </c>
      <c r="C7" s="26" t="s">
        <v>99</v>
      </c>
      <c r="D7" s="152" t="s">
        <v>10</v>
      </c>
      <c r="E7" s="36" t="s">
        <v>133</v>
      </c>
      <c r="F7" s="124" t="s">
        <v>55</v>
      </c>
      <c r="G7" s="129" t="s">
        <v>11</v>
      </c>
      <c r="H7" s="39" t="s">
        <v>56</v>
      </c>
      <c r="I7" s="142" t="s">
        <v>13</v>
      </c>
      <c r="J7" s="220">
        <v>4.5</v>
      </c>
      <c r="K7" s="120">
        <v>2.2999999999999998</v>
      </c>
      <c r="L7" s="121">
        <v>2</v>
      </c>
      <c r="M7" s="121">
        <v>2.5</v>
      </c>
      <c r="N7" s="121">
        <v>1</v>
      </c>
      <c r="O7" s="121"/>
      <c r="P7" s="122">
        <f t="shared" ref="P7" si="2">J7*70+K7*77+L7*25+N7*60+O7*100+M7*45</f>
        <v>714.6</v>
      </c>
    </row>
    <row r="8" spans="1:17" s="67" customFormat="1" ht="18" customHeight="1" x14ac:dyDescent="0.25">
      <c r="A8" s="78" t="s">
        <v>203</v>
      </c>
      <c r="B8" s="160"/>
      <c r="C8" s="25" t="s">
        <v>100</v>
      </c>
      <c r="D8" s="125"/>
      <c r="E8" s="25" t="s">
        <v>134</v>
      </c>
      <c r="F8" s="125"/>
      <c r="G8" s="129"/>
      <c r="H8" s="25" t="s">
        <v>101</v>
      </c>
      <c r="I8" s="142"/>
      <c r="J8" s="221"/>
      <c r="K8" s="120"/>
      <c r="L8" s="119"/>
      <c r="M8" s="119"/>
      <c r="N8" s="119"/>
      <c r="O8" s="119"/>
      <c r="P8" s="123" t="e">
        <v>#VALUE!</v>
      </c>
    </row>
    <row r="9" spans="1:17" s="42" customFormat="1" ht="30" customHeight="1" x14ac:dyDescent="0.25">
      <c r="A9" s="40">
        <f>A7+1</f>
        <v>45721</v>
      </c>
      <c r="B9" s="154" t="s">
        <v>5</v>
      </c>
      <c r="C9" s="27" t="s">
        <v>183</v>
      </c>
      <c r="D9" s="154" t="s">
        <v>18</v>
      </c>
      <c r="E9" s="41" t="s">
        <v>219</v>
      </c>
      <c r="F9" s="154" t="s">
        <v>58</v>
      </c>
      <c r="G9" s="169" t="s">
        <v>129</v>
      </c>
      <c r="H9" s="41" t="s">
        <v>279</v>
      </c>
      <c r="I9" s="156" t="s">
        <v>8</v>
      </c>
      <c r="J9" s="205">
        <v>4.5</v>
      </c>
      <c r="K9" s="172">
        <v>2</v>
      </c>
      <c r="L9" s="200">
        <v>2</v>
      </c>
      <c r="M9" s="200">
        <v>2.5</v>
      </c>
      <c r="N9" s="200"/>
      <c r="O9" s="200">
        <v>1</v>
      </c>
      <c r="P9" s="174">
        <f t="shared" ref="P9" si="3">J9*70+K9*77+L9*25+N9*60+O9*100+M9*45</f>
        <v>731.5</v>
      </c>
    </row>
    <row r="10" spans="1:17" s="3" customFormat="1" ht="18" customHeight="1" x14ac:dyDescent="0.25">
      <c r="A10" s="8" t="s">
        <v>204</v>
      </c>
      <c r="B10" s="155"/>
      <c r="C10" s="28" t="s">
        <v>217</v>
      </c>
      <c r="D10" s="155"/>
      <c r="E10" s="28" t="s">
        <v>45</v>
      </c>
      <c r="F10" s="155"/>
      <c r="G10" s="170"/>
      <c r="H10" s="28" t="s">
        <v>280</v>
      </c>
      <c r="I10" s="156"/>
      <c r="J10" s="224"/>
      <c r="K10" s="172"/>
      <c r="L10" s="171"/>
      <c r="M10" s="171"/>
      <c r="N10" s="171"/>
      <c r="O10" s="171"/>
      <c r="P10" s="175" t="e">
        <v>#VALUE!</v>
      </c>
    </row>
    <row r="11" spans="1:17" s="42" customFormat="1" ht="30" customHeight="1" x14ac:dyDescent="0.25">
      <c r="A11" s="38">
        <f>A9+1</f>
        <v>45722</v>
      </c>
      <c r="B11" s="124" t="s">
        <v>59</v>
      </c>
      <c r="C11" s="29" t="s">
        <v>184</v>
      </c>
      <c r="D11" s="126" t="s">
        <v>6</v>
      </c>
      <c r="E11" s="36" t="s">
        <v>210</v>
      </c>
      <c r="F11" s="124" t="s">
        <v>6</v>
      </c>
      <c r="G11" s="128" t="s">
        <v>11</v>
      </c>
      <c r="H11" s="39" t="s">
        <v>20</v>
      </c>
      <c r="I11" s="142"/>
      <c r="J11" s="220">
        <v>4.5999999999999996</v>
      </c>
      <c r="K11" s="120">
        <v>2.5</v>
      </c>
      <c r="L11" s="121">
        <v>2</v>
      </c>
      <c r="M11" s="121">
        <v>3</v>
      </c>
      <c r="N11" s="121"/>
      <c r="O11" s="121"/>
      <c r="P11" s="122">
        <f t="shared" ref="P11" si="4">J11*70+K11*77+L11*25+N11*60+O11*100+M11*45</f>
        <v>699.5</v>
      </c>
    </row>
    <row r="12" spans="1:17" s="3" customFormat="1" ht="18" customHeight="1" x14ac:dyDescent="0.25">
      <c r="A12" s="78" t="s">
        <v>41</v>
      </c>
      <c r="B12" s="125"/>
      <c r="C12" s="30" t="s">
        <v>185</v>
      </c>
      <c r="D12" s="127"/>
      <c r="E12" s="25" t="s">
        <v>211</v>
      </c>
      <c r="F12" s="125"/>
      <c r="G12" s="129"/>
      <c r="H12" s="25" t="s">
        <v>21</v>
      </c>
      <c r="I12" s="142"/>
      <c r="J12" s="221"/>
      <c r="K12" s="120"/>
      <c r="L12" s="119"/>
      <c r="M12" s="119"/>
      <c r="N12" s="119"/>
      <c r="O12" s="119"/>
      <c r="P12" s="123" t="e">
        <v>#VALUE!</v>
      </c>
    </row>
    <row r="13" spans="1:17" s="42" customFormat="1" ht="30" customHeight="1" x14ac:dyDescent="0.25">
      <c r="A13" s="35">
        <f>A11+1</f>
        <v>45723</v>
      </c>
      <c r="B13" s="182" t="s">
        <v>22</v>
      </c>
      <c r="C13" s="91" t="s">
        <v>275</v>
      </c>
      <c r="D13" s="166" t="s">
        <v>6</v>
      </c>
      <c r="E13" s="93" t="s">
        <v>260</v>
      </c>
      <c r="F13" s="124" t="s">
        <v>10</v>
      </c>
      <c r="G13" s="129" t="s">
        <v>12</v>
      </c>
      <c r="H13" s="39" t="s">
        <v>75</v>
      </c>
      <c r="I13" s="142" t="s">
        <v>13</v>
      </c>
      <c r="J13" s="202">
        <v>5</v>
      </c>
      <c r="K13" s="120">
        <v>2</v>
      </c>
      <c r="L13" s="121">
        <v>2</v>
      </c>
      <c r="M13" s="121">
        <v>2.5</v>
      </c>
      <c r="N13" s="121">
        <v>1</v>
      </c>
      <c r="O13" s="121"/>
      <c r="P13" s="122">
        <f t="shared" ref="P13" si="5">J13*70+K13*77+L13*25+N13*60+O13*100+M13*45</f>
        <v>726.5</v>
      </c>
    </row>
    <row r="14" spans="1:17" s="3" customFormat="1" ht="18" customHeight="1" thickBot="1" x14ac:dyDescent="0.3">
      <c r="A14" s="79" t="s">
        <v>30</v>
      </c>
      <c r="B14" s="183"/>
      <c r="C14" s="95" t="s">
        <v>276</v>
      </c>
      <c r="D14" s="167"/>
      <c r="E14" s="95" t="s">
        <v>277</v>
      </c>
      <c r="F14" s="152"/>
      <c r="G14" s="184"/>
      <c r="H14" s="89" t="s">
        <v>76</v>
      </c>
      <c r="I14" s="159"/>
      <c r="J14" s="223"/>
      <c r="K14" s="121"/>
      <c r="L14" s="151"/>
      <c r="M14" s="151"/>
      <c r="N14" s="151"/>
      <c r="O14" s="151"/>
      <c r="P14" s="164" t="e">
        <v>#VALUE!</v>
      </c>
    </row>
    <row r="15" spans="1:17" s="42" customFormat="1" ht="30" customHeight="1" x14ac:dyDescent="0.25">
      <c r="A15" s="43">
        <f>A13+3</f>
        <v>45726</v>
      </c>
      <c r="B15" s="161" t="s">
        <v>23</v>
      </c>
      <c r="C15" s="26" t="s">
        <v>186</v>
      </c>
      <c r="D15" s="161" t="s">
        <v>10</v>
      </c>
      <c r="E15" s="44" t="s">
        <v>102</v>
      </c>
      <c r="F15" s="161" t="s">
        <v>6</v>
      </c>
      <c r="G15" s="162" t="s">
        <v>19</v>
      </c>
      <c r="H15" s="44" t="s">
        <v>46</v>
      </c>
      <c r="I15" s="180"/>
      <c r="J15" s="222">
        <v>4.5</v>
      </c>
      <c r="K15" s="131">
        <v>2.5</v>
      </c>
      <c r="L15" s="132">
        <v>2</v>
      </c>
      <c r="M15" s="132">
        <v>2.5</v>
      </c>
      <c r="N15" s="132"/>
      <c r="O15" s="132"/>
      <c r="P15" s="165">
        <f t="shared" ref="P15" si="6">J15*70+K15*77+L15*25+N15*60+O15*100+M15*45</f>
        <v>670</v>
      </c>
    </row>
    <row r="16" spans="1:17" s="3" customFormat="1" ht="18" customHeight="1" x14ac:dyDescent="0.25">
      <c r="A16" s="77" t="s">
        <v>202</v>
      </c>
      <c r="B16" s="125"/>
      <c r="C16" s="25" t="s">
        <v>187</v>
      </c>
      <c r="D16" s="125"/>
      <c r="E16" s="25" t="s">
        <v>103</v>
      </c>
      <c r="F16" s="152"/>
      <c r="G16" s="163"/>
      <c r="H16" s="25" t="s">
        <v>47</v>
      </c>
      <c r="I16" s="181"/>
      <c r="J16" s="221"/>
      <c r="K16" s="120"/>
      <c r="L16" s="119"/>
      <c r="M16" s="119"/>
      <c r="N16" s="119"/>
      <c r="O16" s="119"/>
      <c r="P16" s="123" t="e">
        <v>#VALUE!</v>
      </c>
    </row>
    <row r="17" spans="1:16" s="42" customFormat="1" ht="30" customHeight="1" x14ac:dyDescent="0.25">
      <c r="A17" s="38">
        <f>A15+1</f>
        <v>45727</v>
      </c>
      <c r="B17" s="124" t="s">
        <v>62</v>
      </c>
      <c r="C17" s="26" t="s">
        <v>104</v>
      </c>
      <c r="D17" s="152" t="s">
        <v>6</v>
      </c>
      <c r="E17" s="36" t="s">
        <v>64</v>
      </c>
      <c r="F17" s="124" t="s">
        <v>55</v>
      </c>
      <c r="G17" s="129" t="s">
        <v>11</v>
      </c>
      <c r="H17" s="39" t="s">
        <v>65</v>
      </c>
      <c r="I17" s="142" t="s">
        <v>13</v>
      </c>
      <c r="J17" s="220">
        <v>4.5</v>
      </c>
      <c r="K17" s="120">
        <v>2.5</v>
      </c>
      <c r="L17" s="121">
        <v>2</v>
      </c>
      <c r="M17" s="121">
        <v>2</v>
      </c>
      <c r="N17" s="121">
        <v>1</v>
      </c>
      <c r="O17" s="121"/>
      <c r="P17" s="122">
        <f t="shared" ref="P17" si="7">J17*70+K17*77+L17*25+N17*60+O17*100+M17*45</f>
        <v>707.5</v>
      </c>
    </row>
    <row r="18" spans="1:16" s="3" customFormat="1" ht="18" customHeight="1" x14ac:dyDescent="0.25">
      <c r="A18" s="78" t="s">
        <v>203</v>
      </c>
      <c r="B18" s="125"/>
      <c r="C18" s="25" t="s">
        <v>105</v>
      </c>
      <c r="D18" s="125"/>
      <c r="E18" s="25" t="s">
        <v>106</v>
      </c>
      <c r="F18" s="125"/>
      <c r="G18" s="129"/>
      <c r="H18" s="25" t="s">
        <v>205</v>
      </c>
      <c r="I18" s="142"/>
      <c r="J18" s="221"/>
      <c r="K18" s="120"/>
      <c r="L18" s="119"/>
      <c r="M18" s="119"/>
      <c r="N18" s="119"/>
      <c r="O18" s="119"/>
      <c r="P18" s="123" t="e">
        <v>#VALUE!</v>
      </c>
    </row>
    <row r="19" spans="1:16" s="42" customFormat="1" ht="30" customHeight="1" x14ac:dyDescent="0.25">
      <c r="A19" s="40">
        <f>A15+2</f>
        <v>45728</v>
      </c>
      <c r="B19" s="154" t="s">
        <v>5</v>
      </c>
      <c r="C19" s="31" t="s">
        <v>25</v>
      </c>
      <c r="D19" s="154" t="s">
        <v>26</v>
      </c>
      <c r="E19" s="41" t="s">
        <v>220</v>
      </c>
      <c r="F19" s="154" t="s">
        <v>67</v>
      </c>
      <c r="G19" s="169" t="s">
        <v>129</v>
      </c>
      <c r="H19" s="41" t="s">
        <v>143</v>
      </c>
      <c r="I19" s="156" t="s">
        <v>8</v>
      </c>
      <c r="J19" s="205">
        <v>4.5</v>
      </c>
      <c r="K19" s="172">
        <v>2.5</v>
      </c>
      <c r="L19" s="200">
        <v>2</v>
      </c>
      <c r="M19" s="200">
        <v>3</v>
      </c>
      <c r="N19" s="200"/>
      <c r="O19" s="200">
        <v>1</v>
      </c>
      <c r="P19" s="175">
        <f t="shared" ref="P19" si="8">J19*70+K19*77+L19*25+N19*60+O19*100+M19*45</f>
        <v>792.5</v>
      </c>
    </row>
    <row r="20" spans="1:16" s="3" customFormat="1" ht="18" customHeight="1" x14ac:dyDescent="0.25">
      <c r="A20" s="8" t="s">
        <v>204</v>
      </c>
      <c r="B20" s="155" t="s">
        <v>27</v>
      </c>
      <c r="C20" s="28" t="s">
        <v>48</v>
      </c>
      <c r="D20" s="155"/>
      <c r="E20" s="28" t="s">
        <v>49</v>
      </c>
      <c r="F20" s="155"/>
      <c r="G20" s="170"/>
      <c r="H20" s="28" t="s">
        <v>144</v>
      </c>
      <c r="I20" s="156"/>
      <c r="J20" s="206"/>
      <c r="K20" s="172"/>
      <c r="L20" s="171"/>
      <c r="M20" s="171"/>
      <c r="N20" s="171"/>
      <c r="O20" s="171"/>
      <c r="P20" s="175" t="e">
        <v>#VALUE!</v>
      </c>
    </row>
    <row r="21" spans="1:16" s="42" customFormat="1" ht="30" customHeight="1" x14ac:dyDescent="0.25">
      <c r="A21" s="45">
        <f>A17+2</f>
        <v>45729</v>
      </c>
      <c r="B21" s="152" t="s">
        <v>34</v>
      </c>
      <c r="C21" s="32" t="s">
        <v>162</v>
      </c>
      <c r="D21" s="185" t="s">
        <v>7</v>
      </c>
      <c r="E21" s="36" t="s">
        <v>148</v>
      </c>
      <c r="F21" s="152" t="s">
        <v>42</v>
      </c>
      <c r="G21" s="128" t="s">
        <v>11</v>
      </c>
      <c r="H21" s="36" t="s">
        <v>150</v>
      </c>
      <c r="I21" s="153"/>
      <c r="J21" s="220">
        <v>5</v>
      </c>
      <c r="K21" s="119">
        <v>2.2999999999999998</v>
      </c>
      <c r="L21" s="151">
        <v>2</v>
      </c>
      <c r="M21" s="151">
        <v>3</v>
      </c>
      <c r="N21" s="151"/>
      <c r="O21" s="151"/>
      <c r="P21" s="122">
        <f t="shared" ref="P21" si="9">J21*70+K21*77+L21*25+N21*60+O21*100+M21*45</f>
        <v>712.1</v>
      </c>
    </row>
    <row r="22" spans="1:16" s="3" customFormat="1" ht="20.25" customHeight="1" x14ac:dyDescent="0.25">
      <c r="A22" s="78" t="s">
        <v>41</v>
      </c>
      <c r="B22" s="125"/>
      <c r="C22" s="30" t="s">
        <v>218</v>
      </c>
      <c r="D22" s="127"/>
      <c r="E22" s="25" t="s">
        <v>149</v>
      </c>
      <c r="F22" s="125"/>
      <c r="G22" s="129"/>
      <c r="H22" s="33" t="s">
        <v>151</v>
      </c>
      <c r="I22" s="142"/>
      <c r="J22" s="221"/>
      <c r="K22" s="120"/>
      <c r="L22" s="119"/>
      <c r="M22" s="119"/>
      <c r="N22" s="119"/>
      <c r="O22" s="119"/>
      <c r="P22" s="123" t="e">
        <v>#VALUE!</v>
      </c>
    </row>
    <row r="23" spans="1:16" s="42" customFormat="1" ht="30" customHeight="1" x14ac:dyDescent="0.25">
      <c r="A23" s="35">
        <f>A21+1</f>
        <v>45730</v>
      </c>
      <c r="B23" s="182" t="s">
        <v>71</v>
      </c>
      <c r="C23" s="26" t="s">
        <v>188</v>
      </c>
      <c r="D23" s="124" t="s">
        <v>10</v>
      </c>
      <c r="E23" s="39" t="s">
        <v>72</v>
      </c>
      <c r="F23" s="124" t="s">
        <v>10</v>
      </c>
      <c r="G23" s="129" t="s">
        <v>12</v>
      </c>
      <c r="H23" s="39" t="s">
        <v>130</v>
      </c>
      <c r="I23" s="142" t="s">
        <v>13</v>
      </c>
      <c r="J23" s="220">
        <v>4.5</v>
      </c>
      <c r="K23" s="120">
        <v>2.5</v>
      </c>
      <c r="L23" s="121">
        <v>2</v>
      </c>
      <c r="M23" s="121">
        <v>2</v>
      </c>
      <c r="N23" s="121">
        <v>1</v>
      </c>
      <c r="O23" s="121"/>
      <c r="P23" s="122">
        <f>J23*70+K23*83+L23*25+N23*60+M23*45</f>
        <v>722.5</v>
      </c>
    </row>
    <row r="24" spans="1:16" s="3" customFormat="1" ht="21" customHeight="1" thickBot="1" x14ac:dyDescent="0.3">
      <c r="A24" s="79" t="s">
        <v>30</v>
      </c>
      <c r="B24" s="183"/>
      <c r="C24" s="33" t="s">
        <v>189</v>
      </c>
      <c r="D24" s="152"/>
      <c r="E24" s="33" t="s">
        <v>73</v>
      </c>
      <c r="F24" s="152"/>
      <c r="G24" s="184"/>
      <c r="H24" s="89" t="s">
        <v>131</v>
      </c>
      <c r="I24" s="159"/>
      <c r="J24" s="221"/>
      <c r="K24" s="121"/>
      <c r="L24" s="151"/>
      <c r="M24" s="151"/>
      <c r="N24" s="151"/>
      <c r="O24" s="151"/>
      <c r="P24" s="164"/>
    </row>
    <row r="25" spans="1:16" s="42" customFormat="1" ht="30" customHeight="1" x14ac:dyDescent="0.25">
      <c r="A25" s="43">
        <f>A23+3</f>
        <v>45733</v>
      </c>
      <c r="B25" s="176" t="s">
        <v>14</v>
      </c>
      <c r="C25" s="97" t="s">
        <v>107</v>
      </c>
      <c r="D25" s="176" t="s">
        <v>6</v>
      </c>
      <c r="E25" s="96" t="s">
        <v>31</v>
      </c>
      <c r="F25" s="176" t="s">
        <v>6</v>
      </c>
      <c r="G25" s="178" t="s">
        <v>19</v>
      </c>
      <c r="H25" s="96" t="s">
        <v>262</v>
      </c>
      <c r="I25" s="217"/>
      <c r="J25" s="219">
        <v>4.5</v>
      </c>
      <c r="K25" s="214">
        <v>2.5</v>
      </c>
      <c r="L25" s="215">
        <v>2</v>
      </c>
      <c r="M25" s="215">
        <v>2.5</v>
      </c>
      <c r="N25" s="215"/>
      <c r="O25" s="132"/>
      <c r="P25" s="165">
        <f t="shared" ref="P25" si="10">J25*70+K25*83+L25*25+N25*60+M25*45</f>
        <v>685</v>
      </c>
    </row>
    <row r="26" spans="1:16" s="3" customFormat="1" ht="18" customHeight="1" x14ac:dyDescent="0.25">
      <c r="A26" s="77" t="s">
        <v>202</v>
      </c>
      <c r="B26" s="177" t="s">
        <v>32</v>
      </c>
      <c r="C26" s="94" t="s">
        <v>108</v>
      </c>
      <c r="D26" s="177"/>
      <c r="E26" s="94" t="s">
        <v>33</v>
      </c>
      <c r="F26" s="167"/>
      <c r="G26" s="179"/>
      <c r="H26" s="94" t="s">
        <v>263</v>
      </c>
      <c r="I26" s="218"/>
      <c r="J26" s="213"/>
      <c r="K26" s="207"/>
      <c r="L26" s="216"/>
      <c r="M26" s="216"/>
      <c r="N26" s="216"/>
      <c r="O26" s="119"/>
      <c r="P26" s="123"/>
    </row>
    <row r="27" spans="1:16" s="42" customFormat="1" ht="54.75" customHeight="1" x14ac:dyDescent="0.25">
      <c r="A27" s="38">
        <f>A25+1</f>
        <v>45734</v>
      </c>
      <c r="B27" s="166" t="s">
        <v>74</v>
      </c>
      <c r="C27" s="91" t="s">
        <v>170</v>
      </c>
      <c r="D27" s="167" t="s">
        <v>6</v>
      </c>
      <c r="E27" s="98" t="s">
        <v>148</v>
      </c>
      <c r="F27" s="166" t="s">
        <v>55</v>
      </c>
      <c r="G27" s="168" t="s">
        <v>11</v>
      </c>
      <c r="H27" s="92" t="s">
        <v>267</v>
      </c>
      <c r="I27" s="210" t="s">
        <v>13</v>
      </c>
      <c r="J27" s="212">
        <v>4.5</v>
      </c>
      <c r="K27" s="207">
        <v>2</v>
      </c>
      <c r="L27" s="208">
        <v>2</v>
      </c>
      <c r="M27" s="208">
        <v>2.5</v>
      </c>
      <c r="N27" s="208">
        <v>1</v>
      </c>
      <c r="O27" s="121"/>
      <c r="P27" s="122">
        <f t="shared" ref="P27" si="11">J27*70+K27*83+L27*25+N27*60+M27*45</f>
        <v>703.5</v>
      </c>
    </row>
    <row r="28" spans="1:16" s="3" customFormat="1" ht="18.75" customHeight="1" x14ac:dyDescent="0.25">
      <c r="A28" s="80" t="s">
        <v>203</v>
      </c>
      <c r="B28" s="167" t="s">
        <v>35</v>
      </c>
      <c r="C28" s="99" t="s">
        <v>109</v>
      </c>
      <c r="D28" s="167"/>
      <c r="E28" s="99" t="s">
        <v>278</v>
      </c>
      <c r="F28" s="167"/>
      <c r="G28" s="168"/>
      <c r="H28" s="99" t="s">
        <v>268</v>
      </c>
      <c r="I28" s="211"/>
      <c r="J28" s="213"/>
      <c r="K28" s="208"/>
      <c r="L28" s="209"/>
      <c r="M28" s="209"/>
      <c r="N28" s="209"/>
      <c r="O28" s="151"/>
      <c r="P28" s="164"/>
    </row>
    <row r="29" spans="1:16" s="42" customFormat="1" ht="55.5" customHeight="1" x14ac:dyDescent="0.25">
      <c r="A29" s="40">
        <f>A27+1</f>
        <v>45735</v>
      </c>
      <c r="B29" s="154" t="s">
        <v>5</v>
      </c>
      <c r="C29" s="100" t="s">
        <v>264</v>
      </c>
      <c r="D29" s="154" t="s">
        <v>18</v>
      </c>
      <c r="E29" s="41" t="s">
        <v>50</v>
      </c>
      <c r="F29" s="154" t="s">
        <v>58</v>
      </c>
      <c r="G29" s="169" t="s">
        <v>129</v>
      </c>
      <c r="H29" s="41" t="s">
        <v>82</v>
      </c>
      <c r="I29" s="156" t="s">
        <v>8</v>
      </c>
      <c r="J29" s="205">
        <v>5</v>
      </c>
      <c r="K29" s="172">
        <v>2.5</v>
      </c>
      <c r="L29" s="200">
        <v>2</v>
      </c>
      <c r="M29" s="200">
        <v>2.5</v>
      </c>
      <c r="N29" s="200"/>
      <c r="O29" s="200">
        <v>1</v>
      </c>
      <c r="P29" s="175">
        <f t="shared" ref="P29" si="12">J29*70+K29*83+L29*25+N29*60+M29*45</f>
        <v>720</v>
      </c>
    </row>
    <row r="30" spans="1:16" s="3" customFormat="1" ht="18" customHeight="1" x14ac:dyDescent="0.25">
      <c r="A30" s="8" t="s">
        <v>204</v>
      </c>
      <c r="B30" s="155" t="s">
        <v>36</v>
      </c>
      <c r="C30" s="28" t="s">
        <v>51</v>
      </c>
      <c r="D30" s="155"/>
      <c r="E30" s="28" t="s">
        <v>52</v>
      </c>
      <c r="F30" s="155"/>
      <c r="G30" s="170"/>
      <c r="H30" s="28" t="s">
        <v>111</v>
      </c>
      <c r="I30" s="156"/>
      <c r="J30" s="206"/>
      <c r="K30" s="172"/>
      <c r="L30" s="171"/>
      <c r="M30" s="171"/>
      <c r="N30" s="171"/>
      <c r="O30" s="171"/>
      <c r="P30" s="175"/>
    </row>
    <row r="31" spans="1:16" s="42" customFormat="1" ht="30" customHeight="1" x14ac:dyDescent="0.25">
      <c r="A31" s="38">
        <f>A29+1</f>
        <v>45736</v>
      </c>
      <c r="B31" s="124" t="s">
        <v>38</v>
      </c>
      <c r="C31" s="29" t="s">
        <v>239</v>
      </c>
      <c r="D31" s="126" t="s">
        <v>18</v>
      </c>
      <c r="E31" s="36" t="s">
        <v>69</v>
      </c>
      <c r="F31" s="124" t="s">
        <v>6</v>
      </c>
      <c r="G31" s="128" t="s">
        <v>11</v>
      </c>
      <c r="H31" s="39" t="s">
        <v>79</v>
      </c>
      <c r="I31" s="142"/>
      <c r="J31" s="202">
        <v>5</v>
      </c>
      <c r="K31" s="120">
        <v>2.5</v>
      </c>
      <c r="L31" s="121">
        <v>2</v>
      </c>
      <c r="M31" s="121">
        <v>2.5</v>
      </c>
      <c r="N31" s="121"/>
      <c r="O31" s="121"/>
      <c r="P31" s="122">
        <f t="shared" ref="P31" si="13">J31*70+K31*83+L31*25+N31*60+M31*45</f>
        <v>720</v>
      </c>
    </row>
    <row r="32" spans="1:16" s="3" customFormat="1" ht="18" customHeight="1" x14ac:dyDescent="0.25">
      <c r="A32" s="78" t="s">
        <v>41</v>
      </c>
      <c r="B32" s="125" t="s">
        <v>35</v>
      </c>
      <c r="C32" s="30" t="s">
        <v>240</v>
      </c>
      <c r="D32" s="127"/>
      <c r="E32" s="25" t="s">
        <v>241</v>
      </c>
      <c r="F32" s="125"/>
      <c r="G32" s="129"/>
      <c r="H32" s="33" t="s">
        <v>110</v>
      </c>
      <c r="I32" s="142"/>
      <c r="J32" s="204"/>
      <c r="K32" s="120"/>
      <c r="L32" s="119"/>
      <c r="M32" s="119"/>
      <c r="N32" s="119"/>
      <c r="O32" s="119"/>
      <c r="P32" s="123"/>
    </row>
    <row r="33" spans="1:17" s="42" customFormat="1" ht="30" customHeight="1" x14ac:dyDescent="0.25">
      <c r="A33" s="35">
        <f>A31+1</f>
        <v>45737</v>
      </c>
      <c r="B33" s="182" t="s">
        <v>83</v>
      </c>
      <c r="C33" s="26" t="s">
        <v>165</v>
      </c>
      <c r="D33" s="124" t="s">
        <v>18</v>
      </c>
      <c r="E33" s="39" t="s">
        <v>84</v>
      </c>
      <c r="F33" s="124" t="s">
        <v>6</v>
      </c>
      <c r="G33" s="129" t="s">
        <v>12</v>
      </c>
      <c r="H33" s="39" t="s">
        <v>75</v>
      </c>
      <c r="I33" s="142" t="s">
        <v>13</v>
      </c>
      <c r="J33" s="202">
        <v>5</v>
      </c>
      <c r="K33" s="120">
        <v>2</v>
      </c>
      <c r="L33" s="121">
        <v>2</v>
      </c>
      <c r="M33" s="121">
        <v>2.5</v>
      </c>
      <c r="N33" s="121">
        <v>1</v>
      </c>
      <c r="O33" s="121"/>
      <c r="P33" s="122">
        <f t="shared" ref="P33" si="14">J33*70+K33*83+L33*25+N33*60+M33*45</f>
        <v>738.5</v>
      </c>
    </row>
    <row r="34" spans="1:17" s="3" customFormat="1" ht="18" customHeight="1" thickBot="1" x14ac:dyDescent="0.3">
      <c r="A34" s="76" t="s">
        <v>30</v>
      </c>
      <c r="B34" s="186" t="s">
        <v>39</v>
      </c>
      <c r="C34" s="89" t="s">
        <v>190</v>
      </c>
      <c r="D34" s="188"/>
      <c r="E34" s="89" t="s">
        <v>112</v>
      </c>
      <c r="F34" s="188"/>
      <c r="G34" s="184"/>
      <c r="H34" s="89" t="s">
        <v>76</v>
      </c>
      <c r="I34" s="143"/>
      <c r="J34" s="203"/>
      <c r="K34" s="133"/>
      <c r="L34" s="134"/>
      <c r="M34" s="134"/>
      <c r="N34" s="134"/>
      <c r="O34" s="134"/>
      <c r="P34" s="135"/>
    </row>
    <row r="35" spans="1:17" s="4" customFormat="1" ht="30" hidden="1" customHeight="1" x14ac:dyDescent="0.25">
      <c r="A35" s="10">
        <f>A33+1</f>
        <v>45738</v>
      </c>
      <c r="B35" s="183" t="s">
        <v>96</v>
      </c>
      <c r="C35" s="26" t="s">
        <v>113</v>
      </c>
      <c r="D35" s="152" t="s">
        <v>42</v>
      </c>
      <c r="E35" s="90" t="s">
        <v>97</v>
      </c>
      <c r="F35" s="152" t="s">
        <v>6</v>
      </c>
      <c r="G35" s="201" t="s">
        <v>19</v>
      </c>
      <c r="H35" s="90" t="s">
        <v>98</v>
      </c>
      <c r="I35" s="153" t="s">
        <v>13</v>
      </c>
      <c r="J35" s="119">
        <v>4.5</v>
      </c>
      <c r="K35" s="119">
        <v>2.5</v>
      </c>
      <c r="L35" s="151">
        <v>1</v>
      </c>
      <c r="M35" s="151">
        <v>3</v>
      </c>
      <c r="N35" s="151">
        <v>1</v>
      </c>
      <c r="O35" s="151"/>
      <c r="P35" s="122">
        <f t="shared" ref="P35" si="15">J35*70+K35*83+L35*25+N35*60+M35*45</f>
        <v>742.5</v>
      </c>
    </row>
    <row r="36" spans="1:17" s="4" customFormat="1" ht="18" hidden="1" customHeight="1" thickBot="1" x14ac:dyDescent="0.3">
      <c r="A36" s="9" t="s">
        <v>40</v>
      </c>
      <c r="B36" s="186"/>
      <c r="C36" s="89" t="s">
        <v>53</v>
      </c>
      <c r="D36" s="188"/>
      <c r="E36" s="89" t="s">
        <v>114</v>
      </c>
      <c r="F36" s="188"/>
      <c r="G36" s="163"/>
      <c r="H36" s="89" t="s">
        <v>115</v>
      </c>
      <c r="I36" s="143"/>
      <c r="J36" s="120"/>
      <c r="K36" s="133"/>
      <c r="L36" s="134"/>
      <c r="M36" s="134"/>
      <c r="N36" s="134"/>
      <c r="O36" s="134"/>
      <c r="P36" s="135"/>
    </row>
    <row r="37" spans="1:17" s="42" customFormat="1" ht="30" customHeight="1" x14ac:dyDescent="0.25">
      <c r="A37" s="43">
        <f>A33+3</f>
        <v>45740</v>
      </c>
      <c r="B37" s="146" t="s">
        <v>271</v>
      </c>
      <c r="C37" s="83" t="s">
        <v>117</v>
      </c>
      <c r="D37" s="161" t="s">
        <v>10</v>
      </c>
      <c r="E37" s="44" t="s">
        <v>167</v>
      </c>
      <c r="F37" s="161" t="s">
        <v>89</v>
      </c>
      <c r="G37" s="162" t="s">
        <v>19</v>
      </c>
      <c r="H37" s="44" t="s">
        <v>237</v>
      </c>
      <c r="I37" s="180"/>
      <c r="J37" s="120">
        <v>4.8</v>
      </c>
      <c r="K37" s="131">
        <v>2</v>
      </c>
      <c r="L37" s="132">
        <v>2</v>
      </c>
      <c r="M37" s="132">
        <v>3</v>
      </c>
      <c r="N37" s="132"/>
      <c r="O37" s="132"/>
      <c r="P37" s="165">
        <f t="shared" ref="P37" si="16">J37*70+K37*83+L37*25+N37*60+M37*45</f>
        <v>687</v>
      </c>
    </row>
    <row r="38" spans="1:17" s="3" customFormat="1" ht="18" customHeight="1" x14ac:dyDescent="0.25">
      <c r="A38" s="77" t="s">
        <v>202</v>
      </c>
      <c r="B38" s="160" t="s">
        <v>32</v>
      </c>
      <c r="C38" s="25" t="s">
        <v>118</v>
      </c>
      <c r="D38" s="125"/>
      <c r="E38" s="25" t="s">
        <v>168</v>
      </c>
      <c r="F38" s="125"/>
      <c r="G38" s="163"/>
      <c r="H38" s="25" t="s">
        <v>242</v>
      </c>
      <c r="I38" s="181"/>
      <c r="J38" s="120"/>
      <c r="K38" s="120"/>
      <c r="L38" s="119"/>
      <c r="M38" s="119"/>
      <c r="N38" s="119"/>
      <c r="O38" s="119"/>
      <c r="P38" s="123"/>
    </row>
    <row r="39" spans="1:17" s="42" customFormat="1" ht="30" customHeight="1" x14ac:dyDescent="0.25">
      <c r="A39" s="38">
        <f>A37+1</f>
        <v>45741</v>
      </c>
      <c r="B39" s="152" t="s">
        <v>74</v>
      </c>
      <c r="C39" s="84" t="s">
        <v>163</v>
      </c>
      <c r="D39" s="152" t="s">
        <v>10</v>
      </c>
      <c r="E39" s="36" t="s">
        <v>86</v>
      </c>
      <c r="F39" s="152" t="s">
        <v>6</v>
      </c>
      <c r="G39" s="128" t="s">
        <v>12</v>
      </c>
      <c r="H39" s="36" t="s">
        <v>157</v>
      </c>
      <c r="I39" s="153" t="s">
        <v>13</v>
      </c>
      <c r="J39" s="120">
        <v>5</v>
      </c>
      <c r="K39" s="120">
        <v>2</v>
      </c>
      <c r="L39" s="121">
        <v>2</v>
      </c>
      <c r="M39" s="121">
        <v>3</v>
      </c>
      <c r="N39" s="121">
        <v>1</v>
      </c>
      <c r="O39" s="121"/>
      <c r="P39" s="122">
        <f t="shared" ref="P39" si="17">J39*70+K39*83+L39*25+N39*60+M39*45</f>
        <v>761</v>
      </c>
    </row>
    <row r="40" spans="1:17" s="3" customFormat="1" ht="18" customHeight="1" x14ac:dyDescent="0.25">
      <c r="A40" s="78" t="s">
        <v>203</v>
      </c>
      <c r="B40" s="125" t="s">
        <v>32</v>
      </c>
      <c r="C40" s="25" t="s">
        <v>164</v>
      </c>
      <c r="D40" s="125"/>
      <c r="E40" s="25" t="s">
        <v>116</v>
      </c>
      <c r="F40" s="152"/>
      <c r="G40" s="129"/>
      <c r="H40" s="25" t="s">
        <v>158</v>
      </c>
      <c r="I40" s="142"/>
      <c r="J40" s="120"/>
      <c r="K40" s="120"/>
      <c r="L40" s="119"/>
      <c r="M40" s="119"/>
      <c r="N40" s="119"/>
      <c r="O40" s="119"/>
      <c r="P40" s="123"/>
    </row>
    <row r="41" spans="1:17" s="2" customFormat="1" ht="30" customHeight="1" x14ac:dyDescent="0.25">
      <c r="A41" s="7">
        <f>A39+1</f>
        <v>45742</v>
      </c>
      <c r="B41" s="154" t="s">
        <v>5</v>
      </c>
      <c r="C41" s="27" t="s">
        <v>232</v>
      </c>
      <c r="D41" s="190" t="s">
        <v>10</v>
      </c>
      <c r="E41" s="27" t="s">
        <v>253</v>
      </c>
      <c r="F41" s="190" t="s">
        <v>236</v>
      </c>
      <c r="G41" s="169" t="s">
        <v>129</v>
      </c>
      <c r="H41" s="41" t="s">
        <v>90</v>
      </c>
      <c r="I41" s="156" t="s">
        <v>8</v>
      </c>
      <c r="J41" s="172">
        <v>5</v>
      </c>
      <c r="K41" s="172">
        <v>2</v>
      </c>
      <c r="L41" s="200">
        <v>2</v>
      </c>
      <c r="M41" s="200">
        <v>3</v>
      </c>
      <c r="N41" s="200">
        <v>1</v>
      </c>
      <c r="O41" s="200"/>
      <c r="P41" s="174">
        <f t="shared" ref="P41" si="18">J41*70+K41*83+L41*25+N41*60+M41*45</f>
        <v>761</v>
      </c>
    </row>
    <row r="42" spans="1:17" s="4" customFormat="1" ht="18" customHeight="1" x14ac:dyDescent="0.25">
      <c r="A42" s="8" t="s">
        <v>9</v>
      </c>
      <c r="B42" s="155" t="s">
        <v>36</v>
      </c>
      <c r="C42" s="28" t="s">
        <v>251</v>
      </c>
      <c r="D42" s="155"/>
      <c r="E42" s="28" t="s">
        <v>254</v>
      </c>
      <c r="F42" s="155"/>
      <c r="G42" s="170"/>
      <c r="H42" s="28" t="s">
        <v>252</v>
      </c>
      <c r="I42" s="156"/>
      <c r="J42" s="172"/>
      <c r="K42" s="172"/>
      <c r="L42" s="171"/>
      <c r="M42" s="171"/>
      <c r="N42" s="171"/>
      <c r="O42" s="171"/>
      <c r="P42" s="175"/>
    </row>
    <row r="43" spans="1:17" s="42" customFormat="1" ht="30" customHeight="1" x14ac:dyDescent="0.25">
      <c r="A43" s="38">
        <f>A41+1</f>
        <v>45743</v>
      </c>
      <c r="B43" s="124" t="s">
        <v>34</v>
      </c>
      <c r="C43" s="29" t="s">
        <v>173</v>
      </c>
      <c r="D43" s="126" t="s">
        <v>10</v>
      </c>
      <c r="E43" s="36" t="s">
        <v>171</v>
      </c>
      <c r="F43" s="124" t="s">
        <v>6</v>
      </c>
      <c r="G43" s="128" t="s">
        <v>11</v>
      </c>
      <c r="H43" s="36" t="s">
        <v>94</v>
      </c>
      <c r="I43" s="142"/>
      <c r="J43" s="120">
        <v>5.2</v>
      </c>
      <c r="K43" s="120">
        <v>2</v>
      </c>
      <c r="L43" s="121">
        <v>2</v>
      </c>
      <c r="M43" s="121">
        <v>3</v>
      </c>
      <c r="N43" s="121"/>
      <c r="O43" s="121"/>
      <c r="P43" s="122">
        <f t="shared" ref="P43" si="19">J43*70+K43*83+L43*25+N43*60+M43*45</f>
        <v>715</v>
      </c>
    </row>
    <row r="44" spans="1:17" s="3" customFormat="1" ht="18" customHeight="1" x14ac:dyDescent="0.25">
      <c r="A44" s="78" t="s">
        <v>41</v>
      </c>
      <c r="B44" s="125" t="s">
        <v>36</v>
      </c>
      <c r="C44" s="30" t="s">
        <v>178</v>
      </c>
      <c r="D44" s="127"/>
      <c r="E44" s="25" t="s">
        <v>172</v>
      </c>
      <c r="F44" s="125"/>
      <c r="G44" s="129"/>
      <c r="H44" s="33" t="s">
        <v>119</v>
      </c>
      <c r="I44" s="142"/>
      <c r="J44" s="120"/>
      <c r="K44" s="120"/>
      <c r="L44" s="119"/>
      <c r="M44" s="119"/>
      <c r="N44" s="119"/>
      <c r="O44" s="119"/>
      <c r="P44" s="123"/>
    </row>
    <row r="45" spans="1:17" s="42" customFormat="1" ht="30" customHeight="1" x14ac:dyDescent="0.25">
      <c r="A45" s="35">
        <f>A43+1</f>
        <v>45744</v>
      </c>
      <c r="B45" s="182" t="s">
        <v>83</v>
      </c>
      <c r="C45" s="26" t="s">
        <v>243</v>
      </c>
      <c r="D45" s="124" t="s">
        <v>10</v>
      </c>
      <c r="E45" s="39" t="s">
        <v>215</v>
      </c>
      <c r="F45" s="124" t="s">
        <v>6</v>
      </c>
      <c r="G45" s="129" t="s">
        <v>12</v>
      </c>
      <c r="H45" s="39" t="s">
        <v>153</v>
      </c>
      <c r="I45" s="142" t="s">
        <v>13</v>
      </c>
      <c r="J45" s="120">
        <v>5</v>
      </c>
      <c r="K45" s="120">
        <v>2</v>
      </c>
      <c r="L45" s="121">
        <v>2</v>
      </c>
      <c r="M45" s="121">
        <v>2.5</v>
      </c>
      <c r="N45" s="121">
        <v>1</v>
      </c>
      <c r="O45" s="121"/>
      <c r="P45" s="122">
        <f t="shared" ref="P45" si="20">J45*70+K45*83+L45*25+N45*60+M45*45</f>
        <v>738.5</v>
      </c>
    </row>
    <row r="46" spans="1:17" s="3" customFormat="1" ht="18" customHeight="1" thickBot="1" x14ac:dyDescent="0.3">
      <c r="A46" s="76" t="s">
        <v>30</v>
      </c>
      <c r="B46" s="186" t="s">
        <v>39</v>
      </c>
      <c r="C46" s="89" t="s">
        <v>244</v>
      </c>
      <c r="D46" s="188"/>
      <c r="E46" s="89" t="s">
        <v>216</v>
      </c>
      <c r="F46" s="188"/>
      <c r="G46" s="184"/>
      <c r="H46" s="89" t="s">
        <v>154</v>
      </c>
      <c r="I46" s="143"/>
      <c r="J46" s="133"/>
      <c r="K46" s="133"/>
      <c r="L46" s="134"/>
      <c r="M46" s="134"/>
      <c r="N46" s="134"/>
      <c r="O46" s="134"/>
      <c r="P46" s="135"/>
    </row>
    <row r="47" spans="1:17" s="63" customFormat="1" ht="25.9" customHeight="1" x14ac:dyDescent="0.15">
      <c r="A47" s="35">
        <f>A45+3</f>
        <v>45747</v>
      </c>
      <c r="B47" s="136" t="s">
        <v>272</v>
      </c>
      <c r="C47" s="26" t="s">
        <v>246</v>
      </c>
      <c r="D47" s="124" t="s">
        <v>10</v>
      </c>
      <c r="E47" s="39" t="s">
        <v>245</v>
      </c>
      <c r="F47" s="124" t="s">
        <v>6</v>
      </c>
      <c r="G47" s="129" t="s">
        <v>19</v>
      </c>
      <c r="H47" s="39" t="s">
        <v>249</v>
      </c>
      <c r="I47" s="142"/>
      <c r="J47" s="88"/>
      <c r="K47" s="88"/>
      <c r="L47" s="198" t="s">
        <v>200</v>
      </c>
      <c r="M47" s="198"/>
      <c r="N47" s="198"/>
      <c r="O47" s="198" t="s">
        <v>201</v>
      </c>
      <c r="P47" s="199"/>
      <c r="Q47" s="62"/>
    </row>
    <row r="48" spans="1:17" s="65" customFormat="1" ht="24.6" customHeight="1" thickBot="1" x14ac:dyDescent="0.3">
      <c r="A48" s="76" t="s">
        <v>202</v>
      </c>
      <c r="B48" s="137" t="s">
        <v>39</v>
      </c>
      <c r="C48" s="89" t="s">
        <v>247</v>
      </c>
      <c r="D48" s="188"/>
      <c r="E48" s="89" t="s">
        <v>248</v>
      </c>
      <c r="F48" s="188"/>
      <c r="G48" s="184"/>
      <c r="H48" s="89" t="s">
        <v>250</v>
      </c>
      <c r="I48" s="143"/>
      <c r="J48" s="87"/>
      <c r="K48" s="87" t="s">
        <v>43</v>
      </c>
      <c r="L48" s="196" t="s">
        <v>44</v>
      </c>
      <c r="M48" s="196"/>
      <c r="N48" s="196"/>
      <c r="O48" s="196">
        <v>2</v>
      </c>
      <c r="P48" s="197"/>
      <c r="Q48" s="64"/>
    </row>
    <row r="49" spans="1:17" s="61" customFormat="1" ht="234.75" customHeight="1" thickBot="1" x14ac:dyDescent="0.3">
      <c r="A49" s="194" t="s">
        <v>284</v>
      </c>
      <c r="B49" s="195"/>
      <c r="C49" s="195"/>
      <c r="D49" s="195"/>
      <c r="E49" s="195"/>
      <c r="F49" s="195"/>
      <c r="G49" s="195"/>
      <c r="H49" s="195"/>
      <c r="I49" s="195"/>
      <c r="J49" s="113"/>
      <c r="K49" s="113"/>
      <c r="L49" s="113"/>
      <c r="M49" s="113"/>
      <c r="N49" s="113"/>
      <c r="O49" s="113"/>
      <c r="P49" s="59"/>
      <c r="Q49" s="60"/>
    </row>
    <row r="50" spans="1:17" ht="33" customHeight="1" x14ac:dyDescent="0.25">
      <c r="A50" s="11" t="s">
        <v>285</v>
      </c>
      <c r="B50" s="58"/>
      <c r="C50" s="114"/>
      <c r="D50" s="115"/>
      <c r="E50" s="114"/>
      <c r="F50" s="115"/>
      <c r="G50" s="114"/>
      <c r="H50" s="114"/>
      <c r="I50" s="114"/>
      <c r="J50" s="81"/>
      <c r="K50" s="81"/>
      <c r="L50" s="81"/>
      <c r="M50" s="81"/>
      <c r="N50" s="81"/>
      <c r="O50" s="81"/>
      <c r="P50" s="116"/>
    </row>
    <row r="51" spans="1:17" ht="21" customHeight="1" x14ac:dyDescent="0.25">
      <c r="G51" s="82"/>
    </row>
  </sheetData>
  <sheetProtection selectLockedCells="1" selectUnlockedCells="1"/>
  <mergeCells count="275">
    <mergeCell ref="A1:P1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P5:P6"/>
    <mergeCell ref="B5:B6"/>
    <mergeCell ref="D5:D6"/>
    <mergeCell ref="F5:F6"/>
    <mergeCell ref="G5:G6"/>
    <mergeCell ref="I5:I6"/>
    <mergeCell ref="J5:J6"/>
    <mergeCell ref="K7:K8"/>
    <mergeCell ref="L7:L8"/>
    <mergeCell ref="M7:M8"/>
    <mergeCell ref="N7:N8"/>
    <mergeCell ref="O7:O8"/>
    <mergeCell ref="P7:P8"/>
    <mergeCell ref="B7:B8"/>
    <mergeCell ref="D7:D8"/>
    <mergeCell ref="F7:F8"/>
    <mergeCell ref="G7:G8"/>
    <mergeCell ref="I7:I8"/>
    <mergeCell ref="J7:J8"/>
    <mergeCell ref="K5:K6"/>
    <mergeCell ref="L5:L6"/>
    <mergeCell ref="M5:M6"/>
    <mergeCell ref="N5:N6"/>
    <mergeCell ref="O5:O6"/>
    <mergeCell ref="K9:K10"/>
    <mergeCell ref="L9:L10"/>
    <mergeCell ref="M9:M10"/>
    <mergeCell ref="N9:N10"/>
    <mergeCell ref="O9:O10"/>
    <mergeCell ref="P9:P10"/>
    <mergeCell ref="B9:B10"/>
    <mergeCell ref="D9:D10"/>
    <mergeCell ref="F9:F10"/>
    <mergeCell ref="G9:G10"/>
    <mergeCell ref="I9:I10"/>
    <mergeCell ref="J9:J10"/>
    <mergeCell ref="K11:K12"/>
    <mergeCell ref="L11:L12"/>
    <mergeCell ref="M11:M12"/>
    <mergeCell ref="N11:N12"/>
    <mergeCell ref="O11:O12"/>
    <mergeCell ref="P11:P12"/>
    <mergeCell ref="B11:B12"/>
    <mergeCell ref="D11:D12"/>
    <mergeCell ref="F11:F12"/>
    <mergeCell ref="G11:G12"/>
    <mergeCell ref="I11:I12"/>
    <mergeCell ref="J11:J12"/>
    <mergeCell ref="K13:K14"/>
    <mergeCell ref="L13:L14"/>
    <mergeCell ref="M13:M14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B19:B20"/>
    <mergeCell ref="D19:D20"/>
    <mergeCell ref="F19:F20"/>
    <mergeCell ref="G19:G20"/>
    <mergeCell ref="I19:I20"/>
    <mergeCell ref="J19:J20"/>
    <mergeCell ref="B17:B18"/>
    <mergeCell ref="D17:D18"/>
    <mergeCell ref="F17:F18"/>
    <mergeCell ref="G17:G18"/>
    <mergeCell ref="I17:I18"/>
    <mergeCell ref="J17:J18"/>
    <mergeCell ref="K19:K20"/>
    <mergeCell ref="L19:L20"/>
    <mergeCell ref="M19:M20"/>
    <mergeCell ref="N19:N20"/>
    <mergeCell ref="O19:O20"/>
    <mergeCell ref="P19:P20"/>
    <mergeCell ref="M17:M18"/>
    <mergeCell ref="N17:N18"/>
    <mergeCell ref="O17:O18"/>
    <mergeCell ref="P17:P18"/>
    <mergeCell ref="K17:K18"/>
    <mergeCell ref="L17:L18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P35:P36"/>
    <mergeCell ref="B37:B38"/>
    <mergeCell ref="D37:D38"/>
    <mergeCell ref="F37:F38"/>
    <mergeCell ref="G37:G38"/>
    <mergeCell ref="I37:I38"/>
    <mergeCell ref="J37:J38"/>
    <mergeCell ref="K37:K38"/>
    <mergeCell ref="L37:L38"/>
    <mergeCell ref="M37:M38"/>
    <mergeCell ref="N37:N38"/>
    <mergeCell ref="O37:O38"/>
    <mergeCell ref="P37:P38"/>
    <mergeCell ref="B35:B36"/>
    <mergeCell ref="D35:D36"/>
    <mergeCell ref="F35:F36"/>
    <mergeCell ref="G35:G36"/>
    <mergeCell ref="I35:I36"/>
    <mergeCell ref="J35:J36"/>
    <mergeCell ref="K35:K36"/>
    <mergeCell ref="L35:L36"/>
    <mergeCell ref="M35:M36"/>
    <mergeCell ref="N35:N36"/>
    <mergeCell ref="O35:O36"/>
    <mergeCell ref="B39:B40"/>
    <mergeCell ref="D39:D40"/>
    <mergeCell ref="F39:F40"/>
    <mergeCell ref="G39:G40"/>
    <mergeCell ref="I39:I40"/>
    <mergeCell ref="P39:P40"/>
    <mergeCell ref="B41:B42"/>
    <mergeCell ref="I41:I42"/>
    <mergeCell ref="K41:K42"/>
    <mergeCell ref="L41:L42"/>
    <mergeCell ref="M41:M42"/>
    <mergeCell ref="N41:N42"/>
    <mergeCell ref="O41:O42"/>
    <mergeCell ref="P41:P42"/>
    <mergeCell ref="J39:J40"/>
    <mergeCell ref="K39:K40"/>
    <mergeCell ref="L39:L40"/>
    <mergeCell ref="M39:M40"/>
    <mergeCell ref="N39:N40"/>
    <mergeCell ref="O39:O40"/>
    <mergeCell ref="J41:J42"/>
    <mergeCell ref="D41:D42"/>
    <mergeCell ref="F41:F42"/>
    <mergeCell ref="G41:G42"/>
    <mergeCell ref="K43:K44"/>
    <mergeCell ref="L43:L44"/>
    <mergeCell ref="M43:M4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A49:I49"/>
    <mergeCell ref="L48:N48"/>
    <mergeCell ref="O48:P48"/>
    <mergeCell ref="L47:N47"/>
    <mergeCell ref="O47:P47"/>
    <mergeCell ref="K45:K46"/>
    <mergeCell ref="L45:L46"/>
    <mergeCell ref="M45:M46"/>
    <mergeCell ref="N45:N46"/>
    <mergeCell ref="O45:O46"/>
    <mergeCell ref="P45:P46"/>
    <mergeCell ref="B45:B46"/>
    <mergeCell ref="D45:D46"/>
    <mergeCell ref="F45:F46"/>
    <mergeCell ref="G45:G46"/>
    <mergeCell ref="I45:I46"/>
    <mergeCell ref="J45:J46"/>
    <mergeCell ref="B47:B48"/>
    <mergeCell ref="D47:D48"/>
    <mergeCell ref="F47:F48"/>
    <mergeCell ref="G47:G48"/>
    <mergeCell ref="I47:I48"/>
  </mergeCells>
  <phoneticPr fontId="12" type="noConversion"/>
  <printOptions horizontalCentered="1" verticalCentered="1"/>
  <pageMargins left="0" right="0" top="0.19685039370078741" bottom="0.19685039370078741" header="0.19685039370078741" footer="0.19685039370078741"/>
  <pageSetup paperSize="8" scale="8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114.03月審查</vt:lpstr>
      <vt:lpstr>114.03月審查 素食</vt:lpstr>
      <vt:lpstr>'114.03月審查'!Print_Area</vt:lpstr>
      <vt:lpstr>'114.03月審查 素食'!Print_Area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2025-02-19T04:14:42Z</cp:lastPrinted>
  <dcterms:created xsi:type="dcterms:W3CDTF">2023-02-16T06:59:28Z</dcterms:created>
  <dcterms:modified xsi:type="dcterms:W3CDTF">2025-02-20T05:08:47Z</dcterms:modified>
</cp:coreProperties>
</file>