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3學年度\菜單\月菜單\"/>
    </mc:Choice>
  </mc:AlternateContent>
  <xr:revisionPtr revIDLastSave="0" documentId="13_ncr:1_{49F5B887-3726-4A4A-9360-26BD49470113}" xr6:coauthVersionLast="36" xr6:coauthVersionMax="47" xr10:uidLastSave="{00000000-0000-0000-0000-000000000000}"/>
  <bookViews>
    <workbookView xWindow="-120" yWindow="-120" windowWidth="24240" windowHeight="13140" activeTab="1" xr2:uid="{16A68AAF-4250-4E7E-9E54-AF71016F6CFF}"/>
  </bookViews>
  <sheets>
    <sheet name="大崗0102葷" sheetId="2" r:id="rId1"/>
    <sheet name="大崗0102 (2)" sheetId="4" r:id="rId2"/>
    <sheet name="大崗0102 修" sheetId="1" state="hidden" r:id="rId3"/>
  </sheets>
  <definedNames>
    <definedName name="_xlnm.Print_Area" localSheetId="1">'大崗0102 (2)'!$A$1:$P$89</definedName>
    <definedName name="_xlnm.Print_Area" localSheetId="2">'大崗0102 修'!$A$1:$P$82</definedName>
    <definedName name="_xlnm.Print_Area" localSheetId="0">大崗0102葷!$A$1:$P$86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4" l="1"/>
  <c r="P47" i="4"/>
  <c r="P75" i="2" l="1"/>
  <c r="A55" i="2"/>
  <c r="P47" i="2"/>
  <c r="P79" i="4"/>
  <c r="P75" i="4"/>
  <c r="P73" i="4"/>
  <c r="P71" i="4"/>
  <c r="P69" i="4"/>
  <c r="P67" i="4"/>
  <c r="P65" i="4"/>
  <c r="P63" i="4"/>
  <c r="P61" i="4"/>
  <c r="P59" i="4"/>
  <c r="A59" i="4"/>
  <c r="A61" i="4" s="1"/>
  <c r="A63" i="4" s="1"/>
  <c r="A65" i="4" s="1"/>
  <c r="A67" i="4" s="1"/>
  <c r="A69" i="4" s="1"/>
  <c r="P5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A19" i="4"/>
  <c r="A21" i="4" s="1"/>
  <c r="P15" i="4"/>
  <c r="A15" i="4"/>
  <c r="P11" i="4"/>
  <c r="P9" i="4"/>
  <c r="A9" i="4"/>
  <c r="A11" i="4" s="1"/>
  <c r="P7" i="4"/>
  <c r="P5" i="4"/>
  <c r="A5" i="4"/>
  <c r="P3" i="4"/>
  <c r="A25" i="4" l="1"/>
  <c r="A27" i="4" s="1"/>
  <c r="A29" i="4" s="1"/>
  <c r="A31" i="4" s="1"/>
  <c r="A33" i="4" s="1"/>
  <c r="A23" i="4"/>
  <c r="A73" i="4"/>
  <c r="A75" i="4" s="1"/>
  <c r="A77" i="4" s="1"/>
  <c r="A79" i="4" s="1"/>
  <c r="A81" i="4" s="1"/>
  <c r="A71" i="4"/>
  <c r="A57" i="2"/>
  <c r="A59" i="2" s="1"/>
  <c r="P43" i="2"/>
  <c r="P23" i="2"/>
  <c r="A37" i="4" l="1"/>
  <c r="A41" i="4" s="1"/>
  <c r="A45" i="4" s="1"/>
  <c r="A47" i="4" s="1"/>
  <c r="A35" i="4"/>
  <c r="A39" i="4" s="1"/>
  <c r="A43" i="4" s="1"/>
  <c r="P77" i="2"/>
  <c r="P73" i="2"/>
  <c r="P71" i="2"/>
  <c r="P69" i="2"/>
  <c r="P67" i="2"/>
  <c r="P65" i="2"/>
  <c r="P63" i="2"/>
  <c r="P61" i="2"/>
  <c r="A61" i="2"/>
  <c r="A63" i="2" s="1"/>
  <c r="A65" i="2" s="1"/>
  <c r="A67" i="2" s="1"/>
  <c r="P59" i="2"/>
  <c r="P57" i="2"/>
  <c r="P55" i="2"/>
  <c r="P45" i="2"/>
  <c r="P41" i="2"/>
  <c r="P39" i="2"/>
  <c r="P37" i="2"/>
  <c r="P35" i="2"/>
  <c r="P33" i="2"/>
  <c r="P31" i="2"/>
  <c r="P29" i="2"/>
  <c r="P27" i="2"/>
  <c r="P25" i="2"/>
  <c r="P21" i="2"/>
  <c r="P19" i="2"/>
  <c r="P15" i="2"/>
  <c r="A15" i="2"/>
  <c r="A19" i="2" s="1"/>
  <c r="A21" i="2" s="1"/>
  <c r="P11" i="2"/>
  <c r="P9" i="2"/>
  <c r="A9" i="2"/>
  <c r="A11" i="2" s="1"/>
  <c r="P7" i="2"/>
  <c r="P5" i="2"/>
  <c r="A5" i="2"/>
  <c r="P3" i="2"/>
  <c r="A23" i="2" l="1"/>
  <c r="A25" i="2"/>
  <c r="A27" i="2" s="1"/>
  <c r="A29" i="2" s="1"/>
  <c r="A31" i="2" s="1"/>
  <c r="A33" i="2" s="1"/>
  <c r="A71" i="2"/>
  <c r="A73" i="2" s="1"/>
  <c r="A75" i="2" s="1"/>
  <c r="A77" i="2" s="1"/>
  <c r="A79" i="2" s="1"/>
  <c r="A69" i="2"/>
  <c r="P77" i="1"/>
  <c r="P75" i="1"/>
  <c r="P73" i="1"/>
  <c r="P71" i="1"/>
  <c r="P69" i="1"/>
  <c r="P67" i="1"/>
  <c r="P65" i="1"/>
  <c r="P63" i="1"/>
  <c r="P61" i="1"/>
  <c r="P59" i="1"/>
  <c r="A59" i="1"/>
  <c r="A61" i="1" s="1"/>
  <c r="A63" i="1" s="1"/>
  <c r="A65" i="1" s="1"/>
  <c r="P57" i="1"/>
  <c r="P55" i="1"/>
  <c r="P53" i="1"/>
  <c r="A53" i="1"/>
  <c r="A55" i="1" s="1"/>
  <c r="P51" i="1"/>
  <c r="P49" i="1"/>
  <c r="P47" i="1"/>
  <c r="P45" i="1"/>
  <c r="P43" i="1"/>
  <c r="P41" i="1"/>
  <c r="P39" i="1"/>
  <c r="P37" i="1"/>
  <c r="P35" i="1"/>
  <c r="P33" i="1"/>
  <c r="P31" i="1"/>
  <c r="P29" i="1"/>
  <c r="P25" i="1"/>
  <c r="P23" i="1"/>
  <c r="P21" i="1"/>
  <c r="P19" i="1"/>
  <c r="A19" i="1"/>
  <c r="A21" i="1" s="1"/>
  <c r="A23" i="1" s="1"/>
  <c r="A25" i="1" s="1"/>
  <c r="P15" i="1"/>
  <c r="P13" i="1"/>
  <c r="A13" i="1"/>
  <c r="A15" i="1" s="1"/>
  <c r="P11" i="1"/>
  <c r="P9" i="1"/>
  <c r="A9" i="1"/>
  <c r="P7" i="1"/>
  <c r="P3" i="1"/>
  <c r="A35" i="2" l="1"/>
  <c r="A39" i="2" s="1"/>
  <c r="A43" i="2" s="1"/>
  <c r="A37" i="2"/>
  <c r="A41" i="2" s="1"/>
  <c r="A45" i="2" s="1"/>
  <c r="A47" i="2" s="1"/>
  <c r="A29" i="1"/>
  <c r="A31" i="1" s="1"/>
  <c r="A33" i="1" s="1"/>
  <c r="A35" i="1" s="1"/>
  <c r="A37" i="1" s="1"/>
  <c r="A27" i="1"/>
  <c r="A69" i="1"/>
  <c r="A71" i="1" s="1"/>
  <c r="A73" i="1" s="1"/>
  <c r="A75" i="1" s="1"/>
  <c r="A77" i="1" s="1"/>
  <c r="A67" i="1"/>
  <c r="A41" i="1" l="1"/>
  <c r="A45" i="1" s="1"/>
  <c r="A39" i="1"/>
  <c r="A43" i="1" s="1"/>
  <c r="A47" i="1" s="1"/>
</calcChain>
</file>

<file path=xl/sharedStrings.xml><?xml version="1.0" encoding="utf-8"?>
<sst xmlns="http://schemas.openxmlformats.org/spreadsheetml/2006/main" count="1237" uniqueCount="568">
  <si>
    <r>
      <t>112</t>
    </r>
    <r>
      <rPr>
        <b/>
        <sz val="14"/>
        <color theme="1"/>
        <rFont val="標楷體"/>
        <family val="4"/>
        <charset val="136"/>
      </rPr>
      <t>年</t>
    </r>
    <r>
      <rPr>
        <b/>
        <sz val="14"/>
        <color theme="1"/>
        <rFont val="Arial"/>
        <family val="2"/>
      </rPr>
      <t>0</t>
    </r>
    <r>
      <rPr>
        <b/>
        <sz val="14"/>
        <color theme="1"/>
        <rFont val="標楷體"/>
        <family val="4"/>
        <charset val="136"/>
      </rPr>
      <t>1.02月份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標楷體"/>
        <family val="4"/>
        <charset val="136"/>
      </rPr>
      <t>大崗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大湖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大坑國小月菜單</t>
    </r>
    <phoneticPr fontId="5" type="noConversion"/>
  </si>
  <si>
    <r>
      <rPr>
        <sz val="12"/>
        <color theme="1"/>
        <rFont val="標楷體"/>
        <family val="4"/>
        <charset val="136"/>
      </rPr>
      <t>日期</t>
    </r>
  </si>
  <si>
    <r>
      <rPr>
        <sz val="14"/>
        <color theme="1"/>
        <rFont val="標楷體"/>
        <family val="4"/>
        <charset val="136"/>
      </rPr>
      <t>主食</t>
    </r>
  </si>
  <si>
    <r>
      <rPr>
        <sz val="14"/>
        <color theme="1"/>
        <rFont val="標楷體"/>
        <family val="4"/>
        <charset val="136"/>
      </rPr>
      <t>主菜</t>
    </r>
  </si>
  <si>
    <r>
      <rPr>
        <sz val="14"/>
        <color theme="1"/>
        <rFont val="標楷體"/>
        <family val="4"/>
        <charset val="136"/>
      </rPr>
      <t>副菜</t>
    </r>
  </si>
  <si>
    <r>
      <rPr>
        <sz val="14"/>
        <color theme="1"/>
        <rFont val="標楷體"/>
        <family val="4"/>
        <charset val="136"/>
      </rPr>
      <t>青菜</t>
    </r>
  </si>
  <si>
    <r>
      <rPr>
        <sz val="14"/>
        <color theme="1"/>
        <rFont val="標楷體"/>
        <family val="4"/>
        <charset val="136"/>
      </rPr>
      <t>湯品</t>
    </r>
  </si>
  <si>
    <t>點心</t>
    <phoneticPr fontId="11" type="noConversion"/>
  </si>
  <si>
    <r>
      <rPr>
        <sz val="6"/>
        <color theme="1"/>
        <rFont val="標楷體"/>
        <family val="4"/>
        <charset val="136"/>
      </rPr>
      <t xml:space="preserve">全榖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</si>
  <si>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豆魚蛋肉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</si>
  <si>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蔬菜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</si>
  <si>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油脂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</si>
  <si>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水果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</si>
  <si>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奶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</si>
  <si>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熱量
</t>
    </r>
    <r>
      <rPr>
        <sz val="6"/>
        <color theme="1"/>
        <rFont val="Arial"/>
        <family val="2"/>
      </rPr>
      <t>(Kcal)</t>
    </r>
    <phoneticPr fontId="11" type="noConversion"/>
  </si>
  <si>
    <t>芝麻飯</t>
    <phoneticPr fontId="17" type="noConversion"/>
  </si>
  <si>
    <t>黃豆燒豬腳</t>
    <phoneticPr fontId="4" type="noConversion"/>
  </si>
  <si>
    <t>鐵板豆腐</t>
    <phoneticPr fontId="4" type="noConversion"/>
  </si>
  <si>
    <t>有機蔬菜</t>
    <phoneticPr fontId="4" type="noConversion"/>
  </si>
  <si>
    <t>冬瓜大骨湯</t>
    <phoneticPr fontId="4" type="noConversion"/>
  </si>
  <si>
    <r>
      <rPr>
        <sz val="11"/>
        <rFont val="標楷體"/>
        <family val="4"/>
        <charset val="136"/>
      </rPr>
      <t>四</t>
    </r>
    <phoneticPr fontId="11" type="noConversion"/>
  </si>
  <si>
    <t>燒</t>
    <phoneticPr fontId="11" type="noConversion"/>
  </si>
  <si>
    <r>
      <rPr>
        <sz val="11"/>
        <rFont val="標楷體"/>
        <family val="4"/>
        <charset val="136"/>
      </rPr>
      <t>一</t>
    </r>
    <phoneticPr fontId="11" type="noConversion"/>
  </si>
  <si>
    <t>燒</t>
    <phoneticPr fontId="4" type="noConversion"/>
  </si>
  <si>
    <r>
      <rPr>
        <sz val="11"/>
        <rFont val="標楷體"/>
        <family val="4"/>
        <charset val="136"/>
      </rPr>
      <t>二</t>
    </r>
    <phoneticPr fontId="11" type="noConversion"/>
  </si>
  <si>
    <t>元旦休假一天</t>
    <phoneticPr fontId="4" type="noConversion"/>
  </si>
  <si>
    <r>
      <rPr>
        <sz val="11"/>
        <rFont val="標楷體"/>
        <family val="4"/>
        <charset val="136"/>
      </rPr>
      <t>三</t>
    </r>
    <phoneticPr fontId="11" type="noConversion"/>
  </si>
  <si>
    <t>海苔芝麻飯</t>
    <phoneticPr fontId="17" type="noConversion"/>
  </si>
  <si>
    <t>三杯魚丁</t>
  </si>
  <si>
    <t>炒</t>
    <phoneticPr fontId="4" type="noConversion"/>
  </si>
  <si>
    <t>玉米蛋</t>
    <phoneticPr fontId="4" type="noConversion"/>
  </si>
  <si>
    <t>煮</t>
    <phoneticPr fontId="11" type="noConversion"/>
  </si>
  <si>
    <t>有機青菜</t>
    <phoneticPr fontId="11" type="noConversion"/>
  </si>
  <si>
    <t>酸辣湯</t>
    <phoneticPr fontId="4" type="noConversion"/>
  </si>
  <si>
    <t>巴沙魚丁.洋蔥.蒜.薑.九層塔</t>
  </si>
  <si>
    <t>玉米粒.洗選蛋</t>
    <phoneticPr fontId="4" type="noConversion"/>
  </si>
  <si>
    <r>
      <rPr>
        <sz val="12"/>
        <color rgb="FFFF0000"/>
        <rFont val="標楷體"/>
        <family val="4"/>
        <charset val="136"/>
      </rPr>
      <t>豆腐</t>
    </r>
    <r>
      <rPr>
        <sz val="12"/>
        <color theme="1"/>
        <rFont val="標楷體"/>
        <family val="4"/>
        <charset val="136"/>
      </rPr>
      <t>.洗選蛋.筍絲.木耳絲.紅蘿蔔絲</t>
    </r>
    <phoneticPr fontId="4" type="noConversion"/>
  </si>
  <si>
    <t>糙米飯</t>
    <phoneticPr fontId="17" type="noConversion"/>
  </si>
  <si>
    <t>紅燒雞排*1</t>
    <phoneticPr fontId="4" type="noConversion"/>
  </si>
  <si>
    <t>豆皮炒豆芽</t>
    <phoneticPr fontId="4" type="noConversion"/>
  </si>
  <si>
    <t>炒</t>
    <phoneticPr fontId="11" type="noConversion"/>
  </si>
  <si>
    <t>有機蔬菜</t>
    <phoneticPr fontId="11" type="noConversion"/>
  </si>
  <si>
    <t>芋圓地瓜湯</t>
    <phoneticPr fontId="4" type="noConversion"/>
  </si>
  <si>
    <t>水果</t>
    <phoneticPr fontId="4" type="noConversion"/>
  </si>
  <si>
    <r>
      <rPr>
        <sz val="11"/>
        <rFont val="標楷體"/>
        <family val="4"/>
        <charset val="136"/>
      </rPr>
      <t>五</t>
    </r>
    <phoneticPr fontId="11" type="noConversion"/>
  </si>
  <si>
    <t>雞排</t>
    <phoneticPr fontId="4" type="noConversion"/>
  </si>
  <si>
    <t>綠豆芽.豆包絲.紅蘿蔔.肉絲</t>
    <phoneticPr fontId="4" type="noConversion"/>
  </si>
  <si>
    <t>地瓜.芋圓.二砂</t>
    <phoneticPr fontId="4" type="noConversion"/>
  </si>
  <si>
    <t>一</t>
    <phoneticPr fontId="11" type="noConversion"/>
  </si>
  <si>
    <r>
      <rPr>
        <b/>
        <sz val="14"/>
        <color rgb="FFFF0000"/>
        <rFont val="標楷體"/>
        <family val="4"/>
        <charset val="136"/>
      </rPr>
      <t>燕麥</t>
    </r>
    <r>
      <rPr>
        <b/>
        <sz val="14"/>
        <color theme="1"/>
        <rFont val="標楷體"/>
        <family val="4"/>
        <charset val="136"/>
      </rPr>
      <t>糙米飯</t>
    </r>
    <phoneticPr fontId="11" type="noConversion"/>
  </si>
  <si>
    <t>筍乾炒肉柳</t>
    <phoneticPr fontId="4" type="noConversion"/>
  </si>
  <si>
    <t>玉米海茸</t>
    <phoneticPr fontId="4" type="noConversion"/>
  </si>
  <si>
    <t>蓮藕排骨湯</t>
    <phoneticPr fontId="4" type="noConversion"/>
  </si>
  <si>
    <t>肉柳.筍乾.紅蘿蔔</t>
    <phoneticPr fontId="4" type="noConversion"/>
  </si>
  <si>
    <t>海茸.玉米粒.豬肉</t>
    <phoneticPr fontId="4" type="noConversion"/>
  </si>
  <si>
    <t>蓮藕片.龍骨丁</t>
    <phoneticPr fontId="4" type="noConversion"/>
  </si>
  <si>
    <t>特餐</t>
    <phoneticPr fontId="11" type="noConversion"/>
  </si>
  <si>
    <t>招牌炒米粉</t>
    <phoneticPr fontId="4" type="noConversion"/>
  </si>
  <si>
    <t>煮</t>
    <phoneticPr fontId="4" type="noConversion"/>
  </si>
  <si>
    <t>紅燒肉丁</t>
    <phoneticPr fontId="4" type="noConversion"/>
  </si>
  <si>
    <t>炸</t>
    <phoneticPr fontId="4" type="noConversion"/>
  </si>
  <si>
    <t>產履青菜</t>
    <phoneticPr fontId="11" type="noConversion"/>
  </si>
  <si>
    <t>乳品</t>
    <phoneticPr fontId="4" type="noConversion"/>
  </si>
  <si>
    <t>米粉</t>
    <phoneticPr fontId="4" type="noConversion"/>
  </si>
  <si>
    <t>蘿蔔.肉丁</t>
    <phoneticPr fontId="4" type="noConversion"/>
  </si>
  <si>
    <r>
      <rPr>
        <b/>
        <sz val="14"/>
        <color rgb="FFFF0000"/>
        <rFont val="標楷體"/>
        <family val="4"/>
        <charset val="136"/>
      </rPr>
      <t>紅藜</t>
    </r>
    <r>
      <rPr>
        <b/>
        <sz val="14"/>
        <color theme="1"/>
        <rFont val="標楷體"/>
        <family val="4"/>
        <charset val="136"/>
      </rPr>
      <t>小米飯</t>
    </r>
    <phoneticPr fontId="4" type="noConversion"/>
  </si>
  <si>
    <t>香酥虱目魚排(單品)</t>
    <phoneticPr fontId="4" type="noConversion"/>
  </si>
  <si>
    <t>三杯炒滷味
麵腸.豬血糕.酸菜.九層塔</t>
    <phoneticPr fontId="4" type="noConversion"/>
  </si>
  <si>
    <t>玉米濃湯</t>
    <phoneticPr fontId="4" type="noConversion"/>
  </si>
  <si>
    <t>虱目魚排*1</t>
    <phoneticPr fontId="4" type="noConversion"/>
  </si>
  <si>
    <t>麵腸.豬血糕.酸菜.九層塔</t>
    <phoneticPr fontId="4" type="noConversion"/>
  </si>
  <si>
    <t>馬鈴薯.玉米粒.洗選蛋</t>
    <phoneticPr fontId="4" type="noConversion"/>
  </si>
  <si>
    <t>酸辣湯麵</t>
    <phoneticPr fontId="4" type="noConversion"/>
  </si>
  <si>
    <t>蒸水餃*3</t>
    <phoneticPr fontId="4" type="noConversion"/>
  </si>
  <si>
    <t>胚芽飯</t>
    <phoneticPr fontId="17" type="noConversion"/>
  </si>
  <si>
    <t>香酥雞腿</t>
    <phoneticPr fontId="4" type="noConversion"/>
  </si>
  <si>
    <t>螞蟻上樹</t>
    <phoneticPr fontId="4" type="noConversion"/>
  </si>
  <si>
    <t>蒸</t>
    <phoneticPr fontId="4" type="noConversion"/>
  </si>
  <si>
    <t>紅豆紫米湯</t>
    <phoneticPr fontId="4" type="noConversion"/>
  </si>
  <si>
    <t>豆腐.筍絲.紅蘿蔔.木耳</t>
    <phoneticPr fontId="4" type="noConversion"/>
  </si>
  <si>
    <t>水餃*3</t>
    <phoneticPr fontId="4" type="noConversion"/>
  </si>
  <si>
    <t>五</t>
    <phoneticPr fontId="11" type="noConversion"/>
  </si>
  <si>
    <t>雞腿CAS</t>
    <phoneticPr fontId="4" type="noConversion"/>
  </si>
  <si>
    <t>冬粉.高麗菜.木耳</t>
    <phoneticPr fontId="4" type="noConversion"/>
  </si>
  <si>
    <t>紅豆.紫米</t>
    <phoneticPr fontId="4" type="noConversion"/>
  </si>
  <si>
    <t>肉燥不要涼薯</t>
    <phoneticPr fontId="11" type="noConversion"/>
  </si>
  <si>
    <t>紅扁豆飯</t>
    <phoneticPr fontId="17" type="noConversion"/>
  </si>
  <si>
    <t>泰式咖哩雞丁</t>
    <phoneticPr fontId="4" type="noConversion"/>
  </si>
  <si>
    <t>芥菜鮑菇</t>
    <phoneticPr fontId="4" type="noConversion"/>
  </si>
  <si>
    <t>番茄蔬菜雞湯</t>
    <phoneticPr fontId="4" type="noConversion"/>
  </si>
  <si>
    <t>六</t>
    <phoneticPr fontId="11" type="noConversion"/>
  </si>
  <si>
    <t>雞丁.馬鈴薯.咖哩粉</t>
    <phoneticPr fontId="4" type="noConversion"/>
  </si>
  <si>
    <t>芥菜仁.紅蘿蔔.杏鮑菇</t>
    <phoneticPr fontId="4" type="noConversion"/>
  </si>
  <si>
    <t>高麗菜.大蕃茄.芹菜.大骨</t>
    <phoneticPr fontId="4" type="noConversion"/>
  </si>
  <si>
    <t>海苔飯</t>
    <phoneticPr fontId="11" type="noConversion"/>
  </si>
  <si>
    <t>砂鍋魚丁</t>
    <phoneticPr fontId="4" type="noConversion"/>
  </si>
  <si>
    <t>什錦青花</t>
    <phoneticPr fontId="4" type="noConversion"/>
  </si>
  <si>
    <t>青菜</t>
    <phoneticPr fontId="4" type="noConversion"/>
  </si>
  <si>
    <t>魚丁.洋蔥.豆腐</t>
    <phoneticPr fontId="4" type="noConversion"/>
  </si>
  <si>
    <t>青花菜.白花菜.甜不辣</t>
    <phoneticPr fontId="4" type="noConversion"/>
  </si>
  <si>
    <t>糙米飯</t>
    <phoneticPr fontId="11" type="noConversion"/>
  </si>
  <si>
    <t>三杯雞丁</t>
    <phoneticPr fontId="4" type="noConversion"/>
  </si>
  <si>
    <t>蔥油拌麵線</t>
    <phoneticPr fontId="4" type="noConversion"/>
  </si>
  <si>
    <t>拌</t>
    <phoneticPr fontId="4" type="noConversion"/>
  </si>
  <si>
    <t>結頭菜大骨湯</t>
    <phoneticPr fontId="4" type="noConversion"/>
  </si>
  <si>
    <t>廠商說一下作法</t>
    <phoneticPr fontId="11" type="noConversion"/>
  </si>
  <si>
    <t>雞丁.杏鮑菇.豆干.九層塔</t>
    <phoneticPr fontId="4" type="noConversion"/>
  </si>
  <si>
    <t>高麗菜.麵線.油蔥</t>
    <phoneticPr fontId="4" type="noConversion"/>
  </si>
  <si>
    <t>結頭菜.紅蘿蔔.大骨</t>
    <phoneticPr fontId="4" type="noConversion"/>
  </si>
  <si>
    <t>南瓜香菇炊飯</t>
    <phoneticPr fontId="4" type="noConversion"/>
  </si>
  <si>
    <t>麻油雞丁</t>
    <phoneticPr fontId="4" type="noConversion"/>
  </si>
  <si>
    <t>白菜蛋花湯</t>
    <phoneticPr fontId="4" type="noConversion"/>
  </si>
  <si>
    <t>麵條</t>
    <phoneticPr fontId="4" type="noConversion"/>
  </si>
  <si>
    <t>南瓜.香菇.芋頭.絞肉</t>
    <phoneticPr fontId="4" type="noConversion"/>
  </si>
  <si>
    <t>雞丁.高麗菜</t>
    <phoneticPr fontId="4" type="noConversion"/>
  </si>
  <si>
    <t>大白菜.木耳絲.洗選蛋.雞架</t>
    <phoneticPr fontId="4" type="noConversion"/>
  </si>
  <si>
    <t>紫米飯</t>
    <phoneticPr fontId="4" type="noConversion"/>
  </si>
  <si>
    <t>御膳大排(單品</t>
    <phoneticPr fontId="4" type="noConversion"/>
  </si>
  <si>
    <t>香菇蒸蛋</t>
    <phoneticPr fontId="4" type="noConversion"/>
  </si>
  <si>
    <t>沙茶魷魚羹湯</t>
    <phoneticPr fontId="4" type="noConversion"/>
  </si>
  <si>
    <t>炸帶骨豬排</t>
    <phoneticPr fontId="4" type="noConversion"/>
  </si>
  <si>
    <t>蛋.香菇</t>
    <phoneticPr fontId="4" type="noConversion"/>
  </si>
  <si>
    <t>魷魚羹.大白菜.筍絲.紅蘿蔔絲.木耳絲</t>
    <phoneticPr fontId="4" type="noConversion"/>
  </si>
  <si>
    <t>地瓜飯</t>
    <phoneticPr fontId="17" type="noConversion"/>
  </si>
  <si>
    <t>鳳梨冬瓜燒肉</t>
    <phoneticPr fontId="4" type="noConversion"/>
  </si>
  <si>
    <t>五更腸旺</t>
    <phoneticPr fontId="4" type="noConversion"/>
  </si>
  <si>
    <t>黃豆漿</t>
    <phoneticPr fontId="4" type="noConversion"/>
  </si>
  <si>
    <t>肉丁.冬瓜.紅蘿蔔</t>
    <phoneticPr fontId="4" type="noConversion"/>
  </si>
  <si>
    <t>豆腐.豬血.豬腸.絞肉</t>
    <phoneticPr fontId="4" type="noConversion"/>
  </si>
  <si>
    <t>黃豆.二砂</t>
    <phoneticPr fontId="4" type="noConversion"/>
  </si>
  <si>
    <t>六</t>
    <phoneticPr fontId="4" type="noConversion"/>
  </si>
  <si>
    <t>小米飯</t>
    <phoneticPr fontId="11" type="noConversion"/>
  </si>
  <si>
    <t>蘿蔔燒雞</t>
    <phoneticPr fontId="11" type="noConversion"/>
  </si>
  <si>
    <t>白菜滷福州丸</t>
    <phoneticPr fontId="4" type="noConversion"/>
  </si>
  <si>
    <t>蔬菜鮮菇湯</t>
    <phoneticPr fontId="4" type="noConversion"/>
  </si>
  <si>
    <t>雞丁.白蘿蔔.紅蘿蔔</t>
    <phoneticPr fontId="11" type="noConversion"/>
  </si>
  <si>
    <t>白菜.福州丸</t>
    <phoneticPr fontId="4" type="noConversion"/>
  </si>
  <si>
    <t>金針菇.琇珍菇.雞架</t>
    <phoneticPr fontId="4" type="noConversion"/>
  </si>
  <si>
    <t>蒜泥白肉</t>
    <phoneticPr fontId="11" type="noConversion"/>
  </si>
  <si>
    <t>蔥花碎脯炒蛋</t>
    <phoneticPr fontId="4" type="noConversion"/>
  </si>
  <si>
    <t>青木瓜雞湯</t>
    <phoneticPr fontId="11" type="noConversion"/>
  </si>
  <si>
    <t>二</t>
    <phoneticPr fontId="11" type="noConversion"/>
  </si>
  <si>
    <t>豬肉片.豆芽.高麗菜</t>
    <phoneticPr fontId="11" type="noConversion"/>
  </si>
  <si>
    <t>菜脯.蛋</t>
    <phoneticPr fontId="11" type="noConversion"/>
  </si>
  <si>
    <t>青木瓜.雞骨.紅棗.枸杞</t>
    <phoneticPr fontId="11" type="noConversion"/>
  </si>
  <si>
    <t>波賽隆納義大利麵</t>
    <phoneticPr fontId="11" type="noConversion"/>
  </si>
  <si>
    <t>燴</t>
    <phoneticPr fontId="11" type="noConversion"/>
  </si>
  <si>
    <t>蔥燒雞排(單品)</t>
    <phoneticPr fontId="4" type="noConversion"/>
  </si>
  <si>
    <t>南瓜濃湯</t>
    <phoneticPr fontId="4" type="noConversion"/>
  </si>
  <si>
    <t>三</t>
    <phoneticPr fontId="11" type="noConversion"/>
  </si>
  <si>
    <t>螺旋麵</t>
    <phoneticPr fontId="11" type="noConversion"/>
  </si>
  <si>
    <t>絞肉.番茄.洋蔥</t>
    <phoneticPr fontId="4" type="noConversion"/>
  </si>
  <si>
    <t>雞排.青蔥</t>
    <phoneticPr fontId="4" type="noConversion"/>
  </si>
  <si>
    <t>玉米粒.南瓜.蛋</t>
    <phoneticPr fontId="4" type="noConversion"/>
  </si>
  <si>
    <t>黑芝麻飯</t>
    <phoneticPr fontId="11" type="noConversion"/>
  </si>
  <si>
    <t>五香滷大排</t>
    <phoneticPr fontId="4" type="noConversion"/>
  </si>
  <si>
    <t>补菜筍茸</t>
    <phoneticPr fontId="4" type="noConversion"/>
  </si>
  <si>
    <t>花生薏仁甜湯</t>
    <phoneticPr fontId="11" type="noConversion"/>
  </si>
  <si>
    <t>四</t>
    <phoneticPr fontId="11" type="noConversion"/>
  </si>
  <si>
    <t>生鮮大排</t>
    <phoneticPr fontId="4" type="noConversion"/>
  </si>
  <si>
    <t>朴菜.筍茸.絞肉</t>
    <phoneticPr fontId="11" type="noConversion"/>
  </si>
  <si>
    <t>熟花生.薏仁.糖</t>
    <phoneticPr fontId="11" type="noConversion"/>
  </si>
  <si>
    <t>寒假假期</t>
    <phoneticPr fontId="4" type="noConversion"/>
  </si>
  <si>
    <t>芝麻飯</t>
    <phoneticPr fontId="11" type="noConversion"/>
  </si>
  <si>
    <t>蔥燒雞翅(單品</t>
    <phoneticPr fontId="11" type="noConversion"/>
  </si>
  <si>
    <t>咖哩雙花</t>
    <phoneticPr fontId="11" type="noConversion"/>
  </si>
  <si>
    <t>酸辣湯</t>
    <phoneticPr fontId="11" type="noConversion"/>
  </si>
  <si>
    <t>蕎麥.白米</t>
    <phoneticPr fontId="11" type="noConversion"/>
  </si>
  <si>
    <t>雞翅.蔥.香菜</t>
    <phoneticPr fontId="11" type="noConversion"/>
  </si>
  <si>
    <t>馬鈴薯.花菜.咖哩</t>
    <phoneticPr fontId="11" type="noConversion"/>
  </si>
  <si>
    <t>豆腐.筍絲.木耳絲</t>
    <phoneticPr fontId="11" type="noConversion"/>
  </si>
  <si>
    <t>燕麥飯</t>
    <phoneticPr fontId="11" type="noConversion"/>
  </si>
  <si>
    <t>照燒雞丁</t>
    <phoneticPr fontId="11" type="noConversion"/>
  </si>
  <si>
    <t>腰果蜜南瓜</t>
    <phoneticPr fontId="4" type="noConversion"/>
  </si>
  <si>
    <t>蒸</t>
    <phoneticPr fontId="11" type="noConversion"/>
  </si>
  <si>
    <t>味噌豆腐湯</t>
    <phoneticPr fontId="11" type="noConversion"/>
  </si>
  <si>
    <t>雞丁.菇.蔬菜</t>
    <phoneticPr fontId="11" type="noConversion"/>
  </si>
  <si>
    <t>南瓜.腰果.南瓜子</t>
    <phoneticPr fontId="11" type="noConversion"/>
  </si>
  <si>
    <t>味噌.豆腐</t>
    <phoneticPr fontId="11" type="noConversion"/>
  </si>
  <si>
    <r>
      <rPr>
        <b/>
        <sz val="10"/>
        <color rgb="FFFF0000"/>
        <rFont val="標楷體"/>
        <family val="4"/>
        <charset val="136"/>
      </rPr>
      <t>海苔</t>
    </r>
    <r>
      <rPr>
        <b/>
        <sz val="10"/>
        <rFont val="標楷體"/>
        <family val="4"/>
        <charset val="136"/>
      </rPr>
      <t>糙米飯</t>
    </r>
    <phoneticPr fontId="11" type="noConversion"/>
  </si>
  <si>
    <t>打拋肉</t>
    <phoneticPr fontId="11" type="noConversion"/>
  </si>
  <si>
    <t>時蔬寬粉</t>
    <phoneticPr fontId="11" type="noConversion"/>
  </si>
  <si>
    <t>肉骨茶湯</t>
    <phoneticPr fontId="11" type="noConversion"/>
  </si>
  <si>
    <t>水果</t>
    <phoneticPr fontId="11" type="noConversion"/>
  </si>
  <si>
    <t>絞肉.全瘦絞肉.洋蔥.打拋醬</t>
    <phoneticPr fontId="11" type="noConversion"/>
  </si>
  <si>
    <t>寬粉.高麗菜.絞肉</t>
    <phoneticPr fontId="11" type="noConversion"/>
  </si>
  <si>
    <t>豆薯.玉米片.肉骨茶包</t>
    <phoneticPr fontId="11" type="noConversion"/>
  </si>
  <si>
    <t>客家炒粄條</t>
    <phoneticPr fontId="11" type="noConversion"/>
  </si>
  <si>
    <t>烤肉醬燒翅腿</t>
    <phoneticPr fontId="4" type="noConversion"/>
  </si>
  <si>
    <t>冬瓜丸片湯</t>
    <phoneticPr fontId="11" type="noConversion"/>
  </si>
  <si>
    <t>乳品</t>
    <phoneticPr fontId="11" type="noConversion"/>
  </si>
  <si>
    <t>粄條.香菇.肉絲.高麗菜</t>
    <phoneticPr fontId="11" type="noConversion"/>
  </si>
  <si>
    <t>翅小腿*2.烤肉醬</t>
    <phoneticPr fontId="4" type="noConversion"/>
  </si>
  <si>
    <t>冬瓜.貢丸片</t>
    <phoneticPr fontId="11" type="noConversion"/>
  </si>
  <si>
    <t>玉米飯</t>
    <phoneticPr fontId="11" type="noConversion"/>
  </si>
  <si>
    <t>糖醋魚丁</t>
    <phoneticPr fontId="11" type="noConversion"/>
  </si>
  <si>
    <t>玉米炒肉末</t>
    <phoneticPr fontId="4" type="noConversion"/>
  </si>
  <si>
    <t>海芽蛋花湯</t>
    <phoneticPr fontId="11" type="noConversion"/>
  </si>
  <si>
    <t>洋蔥.水鯊丁.豆腐</t>
    <phoneticPr fontId="11" type="noConversion"/>
  </si>
  <si>
    <t>玉米.馬鈴薯.絞肉</t>
    <phoneticPr fontId="11" type="noConversion"/>
  </si>
  <si>
    <t>海芽.蛋.薑絲</t>
    <phoneticPr fontId="11" type="noConversion"/>
  </si>
  <si>
    <t>蕎麥飯</t>
    <phoneticPr fontId="11" type="noConversion"/>
  </si>
  <si>
    <t>鹽酥雞</t>
    <phoneticPr fontId="11" type="noConversion"/>
  </si>
  <si>
    <t>炸</t>
    <phoneticPr fontId="11" type="noConversion"/>
  </si>
  <si>
    <t>紅絲炒蛋</t>
    <phoneticPr fontId="4" type="noConversion"/>
  </si>
  <si>
    <t>黑豆漿</t>
    <phoneticPr fontId="11" type="noConversion"/>
  </si>
  <si>
    <t>紫米.白米.糙米</t>
    <phoneticPr fontId="11" type="noConversion"/>
  </si>
  <si>
    <t>雞丁.地瓜</t>
    <phoneticPr fontId="11" type="noConversion"/>
  </si>
  <si>
    <t>紅蘿蔔.蛋</t>
    <phoneticPr fontId="11" type="noConversion"/>
  </si>
  <si>
    <t>黑豆.二砂</t>
    <phoneticPr fontId="11" type="noConversion"/>
  </si>
  <si>
    <t>黑芝麻糙米飯</t>
    <phoneticPr fontId="11" type="noConversion"/>
  </si>
  <si>
    <t>沙茶炒肉片</t>
    <phoneticPr fontId="11" type="noConversion"/>
  </si>
  <si>
    <t>番茄燒豆腐</t>
    <phoneticPr fontId="4" type="noConversion"/>
  </si>
  <si>
    <t>蘿蔔排骨湯</t>
    <phoneticPr fontId="11" type="noConversion"/>
  </si>
  <si>
    <t>肉片.高麗菜.沙茶</t>
    <phoneticPr fontId="11" type="noConversion"/>
  </si>
  <si>
    <t>豆腐.大番茄.洋蔥</t>
    <phoneticPr fontId="11" type="noConversion"/>
  </si>
  <si>
    <t>白蘿蔔.排骨</t>
    <phoneticPr fontId="11" type="noConversion"/>
  </si>
  <si>
    <t>豆豉雞丁</t>
    <phoneticPr fontId="11" type="noConversion"/>
  </si>
  <si>
    <t>白菜麵筋</t>
    <phoneticPr fontId="11" type="noConversion"/>
  </si>
  <si>
    <t>馬鈴薯大骨湯</t>
    <phoneticPr fontId="11" type="noConversion"/>
  </si>
  <si>
    <t>雞丁.洋蔥.黑豆豉</t>
    <phoneticPr fontId="11" type="noConversion"/>
  </si>
  <si>
    <t>大白菜.蛋酥.麵筋.小木耳</t>
    <phoneticPr fontId="11" type="noConversion"/>
  </si>
  <si>
    <t>馬鈴薯.大骨.紅棗</t>
    <phoneticPr fontId="11" type="noConversion"/>
  </si>
  <si>
    <t>芋香燒豬肉</t>
    <phoneticPr fontId="11" type="noConversion"/>
  </si>
  <si>
    <t>燉</t>
    <phoneticPr fontId="11" type="noConversion"/>
  </si>
  <si>
    <t>海帶炒三絲</t>
    <phoneticPr fontId="11" type="noConversion"/>
  </si>
  <si>
    <t>玉米蛋花湯</t>
    <phoneticPr fontId="11" type="noConversion"/>
  </si>
  <si>
    <t>糙米.白米</t>
    <phoneticPr fontId="11" type="noConversion"/>
  </si>
  <si>
    <t>豬肉丁.芋頭.蘿蔔</t>
    <phoneticPr fontId="11" type="noConversion"/>
  </si>
  <si>
    <t>海帶絲.白干絲.紅蘿蔔</t>
    <phoneticPr fontId="11" type="noConversion"/>
  </si>
  <si>
    <t>玉米粒．蛋</t>
    <phoneticPr fontId="11" type="noConversion"/>
  </si>
  <si>
    <t>吻仔魚粥</t>
    <phoneticPr fontId="11" type="noConversion"/>
  </si>
  <si>
    <t>梅干燒肉片</t>
    <phoneticPr fontId="4" type="noConversion"/>
  </si>
  <si>
    <t>銀絲卷CAS</t>
    <phoneticPr fontId="11" type="noConversion"/>
  </si>
  <si>
    <t>麵線</t>
    <phoneticPr fontId="11" type="noConversion"/>
  </si>
  <si>
    <t>白米.吻仔魚.薑絲.玉米粒</t>
    <phoneticPr fontId="11" type="noConversion"/>
  </si>
  <si>
    <t>梅乾.肉片</t>
    <phoneticPr fontId="4" type="noConversion"/>
  </si>
  <si>
    <t>蘿蔔糕*1</t>
    <phoneticPr fontId="11" type="noConversion"/>
  </si>
  <si>
    <t>薏仁飯</t>
    <phoneticPr fontId="11" type="noConversion"/>
  </si>
  <si>
    <t>御師傅魚排</t>
    <phoneticPr fontId="11" type="noConversion"/>
  </si>
  <si>
    <t>起司歐姆蛋</t>
    <phoneticPr fontId="4" type="noConversion"/>
  </si>
  <si>
    <t>泡菜豆腐湯</t>
    <phoneticPr fontId="11" type="noConversion"/>
  </si>
  <si>
    <t>炸魚排*1</t>
    <phoneticPr fontId="11" type="noConversion"/>
  </si>
  <si>
    <t>蛋.馬鈴薯.起司.洋蔥</t>
    <phoneticPr fontId="11" type="noConversion"/>
  </si>
  <si>
    <t>泡菜.豆腐.冬粉</t>
    <phoneticPr fontId="11" type="noConversion"/>
  </si>
  <si>
    <t>紫米飯</t>
    <phoneticPr fontId="11" type="noConversion"/>
  </si>
  <si>
    <t>咖哩什錦雞</t>
    <phoneticPr fontId="11" type="noConversion"/>
  </si>
  <si>
    <t>客家小炒</t>
    <phoneticPr fontId="4" type="noConversion"/>
  </si>
  <si>
    <t>綠豆燕麥湯</t>
    <phoneticPr fontId="11" type="noConversion"/>
  </si>
  <si>
    <t>雞丁.馬鈴薯.咖哩粉</t>
    <phoneticPr fontId="11" type="noConversion"/>
  </si>
  <si>
    <t>豆干片.芹菜.乾魷魚.肉絲</t>
    <phoneticPr fontId="11" type="noConversion"/>
  </si>
  <si>
    <t>綠豆.燕麥</t>
    <phoneticPr fontId="11" type="noConversion"/>
  </si>
  <si>
    <r>
      <rPr>
        <sz val="8"/>
        <color theme="1"/>
        <rFont val="標楷體"/>
        <family val="4"/>
        <charset val="136"/>
      </rPr>
      <t>學校午餐營養所需</t>
    </r>
  </si>
  <si>
    <r>
      <rPr>
        <sz val="10"/>
        <color theme="1"/>
        <rFont val="標楷體"/>
        <family val="4"/>
        <charset val="136"/>
      </rPr>
      <t>熱量</t>
    </r>
    <r>
      <rPr>
        <sz val="10"/>
        <color theme="1"/>
        <rFont val="Arial"/>
        <family val="2"/>
      </rPr>
      <t>(Kcal)</t>
    </r>
  </si>
  <si>
    <r>
      <rPr>
        <sz val="10"/>
        <color theme="1"/>
        <rFont val="標楷體"/>
        <family val="4"/>
        <charset val="136"/>
      </rPr>
      <t>主食類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</si>
  <si>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豆魚肉蛋類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</si>
  <si>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蔬菜類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</si>
  <si>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水果類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</si>
  <si>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奶類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</si>
  <si>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油脂與堅果種子類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</si>
  <si>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1-3</t>
    </r>
    <r>
      <rPr>
        <sz val="10"/>
        <color theme="1"/>
        <rFont val="標楷體"/>
        <family val="4"/>
        <charset val="136"/>
      </rPr>
      <t>年級</t>
    </r>
  </si>
  <si>
    <t>2~2.5</t>
  </si>
  <si>
    <t>0~1</t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</si>
  <si>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4-6</t>
    </r>
    <r>
      <rPr>
        <sz val="10"/>
        <color theme="1"/>
        <rFont val="標楷體"/>
        <family val="4"/>
        <charset val="136"/>
      </rPr>
      <t>年級</t>
    </r>
  </si>
  <si>
    <t>國中</t>
  </si>
  <si>
    <r>
      <rPr>
        <b/>
        <sz val="10"/>
        <color theme="1"/>
        <rFont val="標楷體"/>
        <family val="4"/>
        <charset val="136"/>
      </rPr>
      <t>表單設計</t>
    </r>
    <r>
      <rPr>
        <b/>
        <sz val="10"/>
        <color theme="1"/>
        <rFont val="Arial"/>
        <family val="2"/>
      </rPr>
      <t>:</t>
    </r>
    <r>
      <rPr>
        <b/>
        <sz val="10"/>
        <color theme="1"/>
        <rFont val="標楷體"/>
        <family val="4"/>
        <charset val="136"/>
      </rPr>
      <t>軒泰食品有限公司</t>
    </r>
    <r>
      <rPr>
        <b/>
        <sz val="18"/>
        <color theme="1"/>
        <rFont val="Arial"/>
        <family val="2"/>
      </rPr>
      <t>(</t>
    </r>
    <r>
      <rPr>
        <b/>
        <sz val="18"/>
        <color theme="1"/>
        <rFont val="新細明體"/>
        <family val="2"/>
        <charset val="136"/>
      </rPr>
      <t>本廠一律使用國產台灣豬肉食材</t>
    </r>
    <r>
      <rPr>
        <b/>
        <sz val="18"/>
        <color theme="1"/>
        <rFont val="Arial"/>
        <family val="2"/>
      </rPr>
      <t>)</t>
    </r>
    <phoneticPr fontId="4" type="noConversion"/>
  </si>
  <si>
    <r>
      <rPr>
        <b/>
        <sz val="10"/>
        <color theme="1"/>
        <rFont val="標楷體"/>
        <family val="4"/>
        <charset val="136"/>
      </rPr>
      <t>菜單審核小組</t>
    </r>
  </si>
  <si>
    <r>
      <rPr>
        <b/>
        <sz val="10"/>
        <color theme="1"/>
        <rFont val="標楷體"/>
        <family val="4"/>
        <charset val="136"/>
      </rPr>
      <t>營養師</t>
    </r>
  </si>
  <si>
    <t>學務主任</t>
    <phoneticPr fontId="4" type="noConversion"/>
  </si>
  <si>
    <t>校長</t>
  </si>
  <si>
    <t>香菇雞湯</t>
    <phoneticPr fontId="4" type="noConversion"/>
  </si>
  <si>
    <t>白蘿蔔.香菇.雞丁</t>
    <phoneticPr fontId="4" type="noConversion"/>
  </si>
  <si>
    <t>豆腐.洗選蛋.筍絲.木耳絲.紅蘿蔔絲</t>
    <phoneticPr fontId="4" type="noConversion"/>
  </si>
  <si>
    <r>
      <rPr>
        <sz val="8"/>
        <rFont val="標楷體"/>
        <family val="4"/>
        <charset val="136"/>
      </rPr>
      <t>學校午餐營養所需</t>
    </r>
  </si>
  <si>
    <r>
      <rPr>
        <sz val="10"/>
        <rFont val="標楷體"/>
        <family val="4"/>
        <charset val="136"/>
      </rPr>
      <t>熱量</t>
    </r>
    <r>
      <rPr>
        <sz val="10"/>
        <rFont val="Arial"/>
        <family val="2"/>
      </rPr>
      <t>(Kcal)</t>
    </r>
  </si>
  <si>
    <r>
      <rPr>
        <sz val="10"/>
        <rFont val="標楷體"/>
        <family val="4"/>
        <charset val="136"/>
      </rPr>
      <t>主食類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</si>
  <si>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豆魚肉蛋類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</si>
  <si>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蔬菜類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</si>
  <si>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水果類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</si>
  <si>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1-3</t>
    </r>
    <r>
      <rPr>
        <sz val="10"/>
        <rFont val="標楷體"/>
        <family val="4"/>
        <charset val="136"/>
      </rPr>
      <t>年級</t>
    </r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</si>
  <si>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4-6</t>
    </r>
    <r>
      <rPr>
        <sz val="10"/>
        <rFont val="標楷體"/>
        <family val="4"/>
        <charset val="136"/>
      </rPr>
      <t>年級</t>
    </r>
  </si>
  <si>
    <r>
      <rPr>
        <b/>
        <sz val="10"/>
        <rFont val="標楷體"/>
        <family val="4"/>
        <charset val="136"/>
      </rPr>
      <t>菜單審核小組</t>
    </r>
  </si>
  <si>
    <t>米粉.肉絲.芹菜.香菇絲</t>
    <phoneticPr fontId="4" type="noConversion"/>
  </si>
  <si>
    <t>菜脯.蛋.青蔥</t>
    <phoneticPr fontId="11" type="noConversion"/>
  </si>
  <si>
    <t>新年快樂!!!</t>
    <phoneticPr fontId="4" type="noConversion"/>
  </si>
  <si>
    <r>
      <rPr>
        <b/>
        <sz val="12"/>
        <rFont val="標楷體"/>
        <family val="4"/>
        <charset val="136"/>
      </rPr>
      <t>日期</t>
    </r>
  </si>
  <si>
    <r>
      <rPr>
        <b/>
        <sz val="14"/>
        <rFont val="標楷體"/>
        <family val="4"/>
        <charset val="136"/>
      </rPr>
      <t>主食</t>
    </r>
  </si>
  <si>
    <r>
      <rPr>
        <b/>
        <sz val="14"/>
        <rFont val="標楷體"/>
        <family val="4"/>
        <charset val="136"/>
      </rPr>
      <t>主菜</t>
    </r>
  </si>
  <si>
    <r>
      <rPr>
        <b/>
        <sz val="14"/>
        <rFont val="標楷體"/>
        <family val="4"/>
        <charset val="136"/>
      </rPr>
      <t>副菜</t>
    </r>
  </si>
  <si>
    <r>
      <rPr>
        <b/>
        <sz val="14"/>
        <rFont val="標楷體"/>
        <family val="4"/>
        <charset val="136"/>
      </rPr>
      <t>青菜</t>
    </r>
  </si>
  <si>
    <r>
      <rPr>
        <b/>
        <sz val="14"/>
        <rFont val="標楷體"/>
        <family val="4"/>
        <charset val="136"/>
      </rPr>
      <t>湯品</t>
    </r>
  </si>
  <si>
    <r>
      <rPr>
        <sz val="10"/>
        <rFont val="標楷體"/>
        <family val="4"/>
        <charset val="136"/>
      </rPr>
      <t>二</t>
    </r>
    <phoneticPr fontId="11" type="noConversion"/>
  </si>
  <si>
    <r>
      <rPr>
        <sz val="10"/>
        <rFont val="標楷體"/>
        <family val="4"/>
        <charset val="136"/>
      </rPr>
      <t>四</t>
    </r>
    <phoneticPr fontId="11" type="noConversion"/>
  </si>
  <si>
    <r>
      <rPr>
        <sz val="10"/>
        <rFont val="標楷體"/>
        <family val="4"/>
        <charset val="136"/>
      </rPr>
      <t>三</t>
    </r>
    <phoneticPr fontId="11" type="noConversion"/>
  </si>
  <si>
    <t>照燒雞丁</t>
    <phoneticPr fontId="4" type="noConversion"/>
  </si>
  <si>
    <t>雞丁.菇.蔬菜</t>
    <phoneticPr fontId="4" type="noConversion"/>
  </si>
  <si>
    <t>南瓜.腰果.南瓜子</t>
    <phoneticPr fontId="4" type="noConversion"/>
  </si>
  <si>
    <t>打拋肉</t>
    <phoneticPr fontId="4" type="noConversion"/>
  </si>
  <si>
    <t>燴</t>
    <phoneticPr fontId="4" type="noConversion"/>
  </si>
  <si>
    <t>客家炒粄條</t>
    <phoneticPr fontId="4" type="noConversion"/>
  </si>
  <si>
    <t>冬瓜丸片湯</t>
    <phoneticPr fontId="4" type="noConversion"/>
  </si>
  <si>
    <t>粄條.香菇.肉絲.高麗菜</t>
    <phoneticPr fontId="4" type="noConversion"/>
  </si>
  <si>
    <t>冬瓜.貢丸片</t>
    <phoneticPr fontId="4" type="noConversion"/>
  </si>
  <si>
    <t>糖醋魚丁</t>
    <phoneticPr fontId="4" type="noConversion"/>
  </si>
  <si>
    <t>洋蔥.水鯊丁.豆腐</t>
    <phoneticPr fontId="4" type="noConversion"/>
  </si>
  <si>
    <t>黑豆漿</t>
    <phoneticPr fontId="4" type="noConversion"/>
  </si>
  <si>
    <t>沙茶炒肉片</t>
    <phoneticPr fontId="4" type="noConversion"/>
  </si>
  <si>
    <t>蘿蔔排骨湯</t>
    <phoneticPr fontId="4" type="noConversion"/>
  </si>
  <si>
    <t>肉片.高麗菜.沙茶</t>
    <phoneticPr fontId="4" type="noConversion"/>
  </si>
  <si>
    <t>豆腐.大番茄.洋蔥</t>
    <phoneticPr fontId="4" type="noConversion"/>
  </si>
  <si>
    <t>白蘿蔔.排骨</t>
    <phoneticPr fontId="4" type="noConversion"/>
  </si>
  <si>
    <t>青菜</t>
    <phoneticPr fontId="11" type="noConversion"/>
  </si>
  <si>
    <t>燉</t>
    <phoneticPr fontId="4" type="noConversion"/>
  </si>
  <si>
    <t>海帶炒三絲</t>
    <phoneticPr fontId="4" type="noConversion"/>
  </si>
  <si>
    <t>玉米蛋花湯</t>
    <phoneticPr fontId="4" type="noConversion"/>
  </si>
  <si>
    <t>糙米.白米</t>
    <phoneticPr fontId="4" type="noConversion"/>
  </si>
  <si>
    <t>玉米粒．蛋</t>
    <phoneticPr fontId="4" type="noConversion"/>
  </si>
  <si>
    <t>綠豆燕麥湯</t>
    <phoneticPr fontId="4" type="noConversion"/>
  </si>
  <si>
    <t>豆干片.芹菜.乾魷魚.肉絲</t>
    <phoneticPr fontId="4" type="noConversion"/>
  </si>
  <si>
    <t>綠豆.燕麥</t>
    <phoneticPr fontId="4" type="noConversion"/>
  </si>
  <si>
    <t>黑豆.黃豆.二砂</t>
    <phoneticPr fontId="4" type="noConversion"/>
  </si>
  <si>
    <t>蓮藕片</t>
    <phoneticPr fontId="4" type="noConversion"/>
  </si>
  <si>
    <t>蓮藕紅棗湯</t>
    <phoneticPr fontId="4" type="noConversion"/>
  </si>
  <si>
    <t>米粉.芹菜.香菇絲</t>
    <phoneticPr fontId="4" type="noConversion"/>
  </si>
  <si>
    <t>玉米.海茸</t>
    <phoneticPr fontId="4" type="noConversion"/>
  </si>
  <si>
    <t>香酥素魚排</t>
    <phoneticPr fontId="4" type="noConversion"/>
  </si>
  <si>
    <t>香菇蘿蔔湯</t>
    <phoneticPr fontId="4" type="noConversion"/>
  </si>
  <si>
    <t>白蘿蔔.香菇</t>
    <phoneticPr fontId="4" type="noConversion"/>
  </si>
  <si>
    <t>結頭菜.紅蘿蔔</t>
    <phoneticPr fontId="4" type="noConversion"/>
  </si>
  <si>
    <t>大白菜.木耳絲.洗選蛋</t>
    <phoneticPr fontId="4" type="noConversion"/>
  </si>
  <si>
    <t>南瓜.香菇.芋頭</t>
    <phoneticPr fontId="4" type="noConversion"/>
  </si>
  <si>
    <t>沙茶素魷湯</t>
    <phoneticPr fontId="4" type="noConversion"/>
  </si>
  <si>
    <t>素魷魚.大白菜.筍絲.木耳絲</t>
    <phoneticPr fontId="4" type="noConversion"/>
  </si>
  <si>
    <t>金針菇.琇珍菇</t>
    <phoneticPr fontId="4" type="noConversion"/>
  </si>
  <si>
    <t>碎豆干.打拋醬</t>
    <phoneticPr fontId="4" type="noConversion"/>
  </si>
  <si>
    <t>素打拋肉</t>
    <phoneticPr fontId="4" type="noConversion"/>
  </si>
  <si>
    <t>粄條.香菇.高麗菜</t>
    <phoneticPr fontId="4" type="noConversion"/>
  </si>
  <si>
    <t>糖醋素魚丁</t>
    <phoneticPr fontId="4" type="noConversion"/>
  </si>
  <si>
    <t>沙茶炒豆片</t>
    <phoneticPr fontId="4" type="noConversion"/>
  </si>
  <si>
    <t>油皮.高麗菜.素沙茶</t>
    <phoneticPr fontId="4" type="noConversion"/>
  </si>
  <si>
    <t>蔬菜</t>
    <phoneticPr fontId="4" type="noConversion"/>
  </si>
  <si>
    <t>回鍋肉片</t>
    <phoneticPr fontId="4" type="noConversion"/>
  </si>
  <si>
    <t>肉片.豆干片</t>
    <phoneticPr fontId="4" type="noConversion"/>
  </si>
  <si>
    <t>海帶芽蛋花湯</t>
  </si>
  <si>
    <t>海帶芽.蛋</t>
  </si>
  <si>
    <t>古早味滷高麗菜</t>
    <phoneticPr fontId="4" type="noConversion"/>
  </si>
  <si>
    <t>高麗菜.蝦米.絞肉</t>
    <phoneticPr fontId="4" type="noConversion"/>
  </si>
  <si>
    <t>肉羹.大白菜.木耳.蛋</t>
    <phoneticPr fontId="4" type="noConversion"/>
  </si>
  <si>
    <t>魷魚羹湯</t>
    <phoneticPr fontId="4" type="noConversion"/>
  </si>
  <si>
    <t>青木瓜排骨湯</t>
    <phoneticPr fontId="11" type="noConversion"/>
  </si>
  <si>
    <t>青木瓜.排骨.紅棗</t>
    <phoneticPr fontId="11" type="noConversion"/>
  </si>
  <si>
    <t>高麗菜炒蛋</t>
    <phoneticPr fontId="4" type="noConversion"/>
  </si>
  <si>
    <t>高麗菜.蛋</t>
    <phoneticPr fontId="4" type="noConversion"/>
  </si>
  <si>
    <t>炒</t>
    <phoneticPr fontId="4" type="noConversion"/>
  </si>
  <si>
    <t>燒</t>
    <phoneticPr fontId="4" type="noConversion"/>
  </si>
  <si>
    <t>番茄燒豆腐</t>
  </si>
  <si>
    <t>豆腐.大番茄.洋蔥</t>
  </si>
  <si>
    <t>海帶絲.白干絲.豆芽.紅蘿蔔</t>
    <phoneticPr fontId="4" type="noConversion"/>
  </si>
  <si>
    <t>番茄豆腐湯</t>
    <phoneticPr fontId="4" type="noConversion"/>
  </si>
  <si>
    <t>大番茄.豆腐</t>
    <phoneticPr fontId="4" type="noConversion"/>
  </si>
  <si>
    <t>肉片.高麗菜.沙茶醬</t>
    <phoneticPr fontId="4" type="noConversion"/>
  </si>
  <si>
    <t>紅燒豬腳</t>
    <phoneticPr fontId="4" type="noConversion"/>
  </si>
  <si>
    <t>肉丁.豬腳.蘿蔔.紅蘿蔔</t>
    <phoneticPr fontId="4" type="noConversion"/>
  </si>
  <si>
    <t>燕麥飯</t>
    <phoneticPr fontId="4" type="noConversion"/>
  </si>
  <si>
    <t>紅藜小米飯</t>
    <phoneticPr fontId="11" type="noConversion"/>
  </si>
  <si>
    <t>糙米飯</t>
    <phoneticPr fontId="4" type="noConversion"/>
  </si>
  <si>
    <t>麥片飯</t>
    <phoneticPr fontId="11" type="noConversion"/>
  </si>
  <si>
    <t>紫米飯</t>
    <phoneticPr fontId="17" type="noConversion"/>
  </si>
  <si>
    <t>小米飯</t>
    <phoneticPr fontId="17" type="noConversion"/>
  </si>
  <si>
    <t>豆腐.大番茄</t>
    <phoneticPr fontId="4" type="noConversion"/>
  </si>
  <si>
    <t>回鍋干片</t>
    <phoneticPr fontId="4" type="noConversion"/>
  </si>
  <si>
    <t>豆干片高麗菜</t>
    <phoneticPr fontId="4" type="noConversion"/>
  </si>
  <si>
    <t>砂鍋豆腐</t>
  </si>
  <si>
    <t>大白菜.豆腐</t>
  </si>
  <si>
    <t>高麗菜.麵線</t>
  </si>
  <si>
    <t>三杯豆干</t>
  </si>
  <si>
    <t>杏鮑菇.豆干.九層塔</t>
  </si>
  <si>
    <t>麵腸.醬鳳梨.紅蘿蔔</t>
    <phoneticPr fontId="4" type="noConversion"/>
  </si>
  <si>
    <t>炒蔬菜什錦</t>
    <phoneticPr fontId="4" type="noConversion"/>
  </si>
  <si>
    <t>蔬菜</t>
  </si>
  <si>
    <t>蘿蔔燒豆干</t>
  </si>
  <si>
    <t>豆干.白蘿蔔.紅蘿蔔</t>
  </si>
  <si>
    <t>白菜滷白煮蛋</t>
  </si>
  <si>
    <t>白菜.白煮蛋</t>
  </si>
  <si>
    <t>醬炒豆卷</t>
  </si>
  <si>
    <t>乾豆捲.豆芽.高麗菜</t>
  </si>
  <si>
    <t>香酥素海鮮卷</t>
  </si>
  <si>
    <t>素海鮮卷</t>
  </si>
  <si>
    <t>碎脯炒蛋</t>
  </si>
  <si>
    <t>菜脯.蛋.</t>
  </si>
  <si>
    <t>高麗菜.素肉燥</t>
    <phoneticPr fontId="4" type="noConversion"/>
  </si>
  <si>
    <t>香菇海苔燒</t>
    <phoneticPr fontId="4" type="noConversion"/>
  </si>
  <si>
    <t>素魚丁.彩椒</t>
    <phoneticPr fontId="4" type="noConversion"/>
  </si>
  <si>
    <t>時蔬燴炒</t>
  </si>
  <si>
    <t>冬瓜蒟蒻捲湯</t>
  </si>
  <si>
    <t>冬瓜.蒟蒻小卷</t>
  </si>
  <si>
    <t>蘿蔔素排骨湯</t>
    <phoneticPr fontId="4" type="noConversion"/>
  </si>
  <si>
    <t>白蘿蔔.素排骨</t>
    <phoneticPr fontId="4" type="noConversion"/>
  </si>
  <si>
    <t>青木瓜紅棗湯</t>
    <phoneticPr fontId="11" type="noConversion"/>
  </si>
  <si>
    <t>青木瓜.紅棗</t>
    <phoneticPr fontId="11" type="noConversion"/>
  </si>
  <si>
    <t>結頭菜湯</t>
    <phoneticPr fontId="4" type="noConversion"/>
  </si>
  <si>
    <t>燒仙草</t>
    <phoneticPr fontId="4" type="noConversion"/>
  </si>
  <si>
    <t>雞丁.高麗菜</t>
  </si>
  <si>
    <t>絞肉.絞花瓜.豆干</t>
  </si>
  <si>
    <t>瓜仔肉燥</t>
    <phoneticPr fontId="4" type="noConversion"/>
  </si>
  <si>
    <t>香酥魚丁</t>
    <phoneticPr fontId="4" type="noConversion"/>
  </si>
  <si>
    <t>魚丁</t>
    <phoneticPr fontId="4" type="noConversion"/>
  </si>
  <si>
    <t>絞肉.洋蔥.打拋醬</t>
    <phoneticPr fontId="4" type="noConversion"/>
  </si>
  <si>
    <t>醬燒魚丁</t>
    <phoneticPr fontId="4" type="noConversion"/>
  </si>
  <si>
    <t>魚丁.豆腐</t>
    <phoneticPr fontId="4" type="noConversion"/>
  </si>
  <si>
    <t>起司歐姆蛋</t>
  </si>
  <si>
    <t>蛋.馬鈴薯.起司.洋蔥</t>
  </si>
  <si>
    <t>番茄炒蛋</t>
    <phoneticPr fontId="4" type="noConversion"/>
  </si>
  <si>
    <t>玉米粒.蛋</t>
    <phoneticPr fontId="4" type="noConversion"/>
  </si>
  <si>
    <t>番茄.蛋</t>
    <phoneticPr fontId="4" type="noConversion"/>
  </si>
  <si>
    <t>味噌.蔬菜.蛋</t>
    <phoneticPr fontId="4" type="noConversion"/>
  </si>
  <si>
    <t>和平紀念日</t>
    <phoneticPr fontId="4" type="noConversion"/>
  </si>
  <si>
    <t>羅宋湯</t>
    <phoneticPr fontId="4" type="noConversion"/>
  </si>
  <si>
    <t>味噌海芽湯</t>
    <phoneticPr fontId="4" type="noConversion"/>
  </si>
  <si>
    <t>味噌.海帶芽</t>
    <phoneticPr fontId="4" type="noConversion"/>
  </si>
  <si>
    <t>翅小腿x2</t>
    <phoneticPr fontId="4" type="noConversion"/>
  </si>
  <si>
    <t>大頭菜.紅蘿蔔.肉絲</t>
    <phoneticPr fontId="4" type="noConversion"/>
  </si>
  <si>
    <t>脆炒大頭菜</t>
    <phoneticPr fontId="4" type="noConversion"/>
  </si>
  <si>
    <t>炒滷味</t>
    <phoneticPr fontId="4" type="noConversion"/>
  </si>
  <si>
    <t>酸菜絲.豆干.豬血糕.海帶結</t>
    <phoneticPr fontId="4" type="noConversion"/>
  </si>
  <si>
    <t>麻油蔬菜湯</t>
    <phoneticPr fontId="4" type="noConversion"/>
  </si>
  <si>
    <t>黑麻油.高麗菜.菇.</t>
    <phoneticPr fontId="4" type="noConversion"/>
  </si>
  <si>
    <t>油腐燒蘿蔔</t>
  </si>
  <si>
    <t>白蘿蔔.油豆腐</t>
  </si>
  <si>
    <t>瓜仔素肉燥</t>
    <phoneticPr fontId="4" type="noConversion"/>
  </si>
  <si>
    <t>素絞肉.絞花瓜.豆干</t>
    <phoneticPr fontId="4" type="noConversion"/>
  </si>
  <si>
    <t>黑麻油.高麗菜.菇.大骨</t>
    <phoneticPr fontId="4" type="noConversion"/>
  </si>
  <si>
    <t>海苔香菇燒</t>
    <phoneticPr fontId="4" type="noConversion"/>
  </si>
  <si>
    <t>元旦</t>
    <phoneticPr fontId="4" type="noConversion"/>
  </si>
  <si>
    <t>綠豆.包心粉圓.仙草汁</t>
    <phoneticPr fontId="4" type="noConversion"/>
  </si>
  <si>
    <t>玉米.馬鈴薯.蛋</t>
    <phoneticPr fontId="4" type="noConversion"/>
  </si>
  <si>
    <t>雞腿排.烤肉醬</t>
    <phoneticPr fontId="4" type="noConversion"/>
  </si>
  <si>
    <t>紫菜蛋花湯</t>
    <phoneticPr fontId="4" type="noConversion"/>
  </si>
  <si>
    <t>紫菜.蛋.薑絲</t>
    <phoneticPr fontId="4" type="noConversion"/>
  </si>
  <si>
    <t>馬鈴薯.番茄.洋蔥.大骨</t>
    <phoneticPr fontId="4" type="noConversion"/>
  </si>
  <si>
    <t>香酥魚排</t>
    <phoneticPr fontId="4" type="noConversion"/>
  </si>
  <si>
    <t>馬鈴薯.番茄</t>
    <phoneticPr fontId="4" type="noConversion"/>
  </si>
  <si>
    <t>蔬菜寬粉</t>
  </si>
  <si>
    <t>寬粉.高麗菜.木耳</t>
  </si>
  <si>
    <t>五更腸旺</t>
  </si>
  <si>
    <t>香菇蒸蛋</t>
  </si>
  <si>
    <t>蛋.香菇</t>
  </si>
  <si>
    <t>炒麵疙瘩</t>
    <phoneticPr fontId="11" type="noConversion"/>
  </si>
  <si>
    <t>麵疙瘩.肉絲.洋蔥.蔬菜</t>
    <phoneticPr fontId="4" type="noConversion"/>
  </si>
  <si>
    <t>泰式魚丁</t>
    <phoneticPr fontId="4" type="noConversion"/>
  </si>
  <si>
    <t>魚丁.油豆腐</t>
    <phoneticPr fontId="4" type="noConversion"/>
  </si>
  <si>
    <t>香酥翅小腿x2</t>
    <phoneticPr fontId="4" type="noConversion"/>
  </si>
  <si>
    <t>翅小腿</t>
    <phoneticPr fontId="4" type="noConversion"/>
  </si>
  <si>
    <t>藜麥飯</t>
    <phoneticPr fontId="4" type="noConversion"/>
  </si>
  <si>
    <t>豆腐.木耳.素絞肉</t>
  </si>
  <si>
    <t>麵疙瘩.蔬菜.紅蘿蔔</t>
    <phoneticPr fontId="4" type="noConversion"/>
  </si>
  <si>
    <t>泰式豆包</t>
    <phoneticPr fontId="4" type="noConversion"/>
  </si>
  <si>
    <t>豆包</t>
    <phoneticPr fontId="4" type="noConversion"/>
  </si>
  <si>
    <t>橙汁燒豆包</t>
    <phoneticPr fontId="4" type="noConversion"/>
  </si>
  <si>
    <t>豆包</t>
    <phoneticPr fontId="4" type="noConversion"/>
  </si>
  <si>
    <t>大白菜.蛋酥.小木耳</t>
    <phoneticPr fontId="4" type="noConversion"/>
  </si>
  <si>
    <t>宮保雞丁</t>
    <phoneticPr fontId="4" type="noConversion"/>
  </si>
  <si>
    <t>雞丁.蒜花生.豆薯</t>
    <phoneticPr fontId="4" type="noConversion"/>
  </si>
  <si>
    <t>宮保凍豆腐</t>
    <phoneticPr fontId="4" type="noConversion"/>
  </si>
  <si>
    <t>凍豆腐.豆薯</t>
    <phoneticPr fontId="4" type="noConversion"/>
  </si>
  <si>
    <t>114年01、02月份 大崗.大湖.大坑國小月菜單</t>
    <phoneticPr fontId="5" type="noConversion"/>
  </si>
  <si>
    <t>橙汁翅小腿x2</t>
    <phoneticPr fontId="4" type="noConversion"/>
  </si>
  <si>
    <t>產履黃豆奶</t>
    <phoneticPr fontId="4" type="noConversion"/>
  </si>
  <si>
    <t>烤肉醬燒腿排</t>
    <phoneticPr fontId="4" type="noConversion"/>
  </si>
  <si>
    <t>五香雞翅</t>
    <phoneticPr fontId="4" type="noConversion"/>
  </si>
  <si>
    <t>五香粉.雞翅</t>
    <phoneticPr fontId="4" type="noConversion"/>
  </si>
  <si>
    <t>滷</t>
    <phoneticPr fontId="4" type="noConversion"/>
  </si>
  <si>
    <t>玉米粒.火腿丁.絞肉.毛豆仁</t>
    <phoneticPr fontId="11" type="noConversion"/>
  </si>
  <si>
    <t>什錦炒飯</t>
    <phoneticPr fontId="4" type="noConversion"/>
  </si>
  <si>
    <t>冬瓜薏仁湯</t>
    <phoneticPr fontId="4" type="noConversion"/>
  </si>
  <si>
    <t>冬瓜.小薏仁.大骨</t>
    <phoneticPr fontId="4" type="noConversion"/>
  </si>
  <si>
    <t>馬鈴薯燒雞</t>
    <phoneticPr fontId="4" type="noConversion"/>
  </si>
  <si>
    <t>雞丁.馬鈴薯</t>
    <phoneticPr fontId="4" type="noConversion"/>
  </si>
  <si>
    <t>酸菜筍片湯</t>
  </si>
  <si>
    <t>酸菜.肉片.脆筍片</t>
  </si>
  <si>
    <t>小黃瓜.冬粉.紅蘿蔔.海帶芽</t>
  </si>
  <si>
    <t>黃瓜什錦</t>
    <phoneticPr fontId="4" type="noConversion"/>
  </si>
  <si>
    <t>大黃瓜.甜不辣</t>
    <phoneticPr fontId="4" type="noConversion"/>
  </si>
  <si>
    <t>素魚排*1</t>
    <phoneticPr fontId="4" type="noConversion"/>
  </si>
  <si>
    <t>大黃瓜.素甜不辣</t>
    <phoneticPr fontId="4" type="noConversion"/>
  </si>
  <si>
    <t>馬鈴薯燒素雞</t>
    <phoneticPr fontId="4" type="noConversion"/>
  </si>
  <si>
    <t>素雞丁.馬鈴薯</t>
    <phoneticPr fontId="4" type="noConversion"/>
  </si>
  <si>
    <t>豆干片.芹菜.</t>
    <phoneticPr fontId="4" type="noConversion"/>
  </si>
  <si>
    <t>冬瓜.小薏仁</t>
    <phoneticPr fontId="4" type="noConversion"/>
  </si>
  <si>
    <t>酸菜.脆筍片</t>
    <phoneticPr fontId="4" type="noConversion"/>
  </si>
  <si>
    <t>照燒麵腸</t>
    <phoneticPr fontId="4" type="noConversion"/>
  </si>
  <si>
    <t>蔬菜.麵腸</t>
    <phoneticPr fontId="4" type="noConversion"/>
  </si>
  <si>
    <t>蛋.馬鈴薯.起司</t>
    <phoneticPr fontId="4" type="noConversion"/>
  </si>
  <si>
    <t>大頭菜.紅蘿蔔</t>
    <phoneticPr fontId="4" type="noConversion"/>
  </si>
  <si>
    <t>蘿蔔燒豆干</t>
    <phoneticPr fontId="4" type="noConversion"/>
  </si>
  <si>
    <t>黑豆干.蘿蔔</t>
    <phoneticPr fontId="4" type="noConversion"/>
  </si>
  <si>
    <t>酸菜絲.豆干.素豬血糕.海帶結</t>
    <phoneticPr fontId="4" type="noConversion"/>
  </si>
  <si>
    <t>紅燒豆腸</t>
    <phoneticPr fontId="4" type="noConversion"/>
  </si>
  <si>
    <t>豆腸.蘿蔔.紅蘿蔔</t>
    <phoneticPr fontId="4" type="noConversion"/>
  </si>
  <si>
    <t>香油拌麵線</t>
    <phoneticPr fontId="4" type="noConversion"/>
  </si>
  <si>
    <t>扁蒲鮮燴</t>
    <phoneticPr fontId="4" type="noConversion"/>
  </si>
  <si>
    <t>扁蒲.紅蘿蔔.木耳</t>
    <phoneticPr fontId="4" type="noConversion"/>
  </si>
  <si>
    <t>醬燒豬柳</t>
    <phoneticPr fontId="11" type="noConversion"/>
  </si>
  <si>
    <t>豬肉柳.豆芽.洋蔥</t>
    <phoneticPr fontId="11" type="noConversion"/>
  </si>
  <si>
    <t>荷葉蒸排骨</t>
    <phoneticPr fontId="4" type="noConversion"/>
  </si>
  <si>
    <t>豬肉丁.地瓜</t>
    <phoneticPr fontId="4" type="noConversion"/>
  </si>
  <si>
    <r>
      <rPr>
        <sz val="10"/>
        <color rgb="FFFF0000"/>
        <rFont val="標楷體"/>
        <family val="4"/>
        <charset val="136"/>
      </rPr>
      <t>白蘿蔔</t>
    </r>
    <r>
      <rPr>
        <sz val="10"/>
        <rFont val="標楷體"/>
        <family val="4"/>
        <charset val="136"/>
      </rPr>
      <t>.香菇.雞丁</t>
    </r>
    <phoneticPr fontId="4" type="noConversion"/>
  </si>
  <si>
    <r>
      <t>雞丁.</t>
    </r>
    <r>
      <rPr>
        <sz val="10"/>
        <color rgb="FFFF0000"/>
        <rFont val="標楷體"/>
        <family val="4"/>
        <charset val="136"/>
      </rPr>
      <t>白蘿蔔</t>
    </r>
    <r>
      <rPr>
        <sz val="10"/>
        <rFont val="標楷體"/>
        <family val="4"/>
        <charset val="136"/>
      </rPr>
      <t>.紅蘿蔔</t>
    </r>
    <phoneticPr fontId="11" type="noConversion"/>
  </si>
  <si>
    <t>白菜滷/白K皮</t>
    <phoneticPr fontId="4" type="noConversion"/>
  </si>
  <si>
    <t>魚香蒸蛋</t>
    <phoneticPr fontId="4" type="noConversion"/>
  </si>
  <si>
    <r>
      <t>蛋.絞肉.</t>
    </r>
    <r>
      <rPr>
        <sz val="10"/>
        <color rgb="FFFF0000"/>
        <rFont val="標楷體"/>
        <family val="4"/>
        <charset val="136"/>
      </rPr>
      <t>豆漿</t>
    </r>
    <r>
      <rPr>
        <sz val="10"/>
        <rFont val="標楷體"/>
        <family val="4"/>
        <charset val="136"/>
      </rPr>
      <t>.</t>
    </r>
    <r>
      <rPr>
        <sz val="10"/>
        <color rgb="FFFF0000"/>
        <rFont val="標楷體"/>
        <family val="4"/>
        <charset val="136"/>
      </rPr>
      <t>豆渣</t>
    </r>
    <phoneticPr fontId="4" type="noConversion"/>
  </si>
  <si>
    <t>味噌蔬菜湯</t>
    <phoneticPr fontId="4" type="noConversion"/>
  </si>
  <si>
    <t>味噌.蔬菜</t>
    <phoneticPr fontId="4" type="noConversion"/>
  </si>
  <si>
    <t>金沙豆腐</t>
    <phoneticPr fontId="4" type="noConversion"/>
  </si>
  <si>
    <t>鴨生鹹蛋.豆腐</t>
    <phoneticPr fontId="4" type="noConversion"/>
  </si>
  <si>
    <t>豆腐燴炒</t>
    <phoneticPr fontId="4" type="noConversion"/>
  </si>
  <si>
    <t>豆腐.筍茸.木耳</t>
    <phoneticPr fontId="4" type="noConversion"/>
  </si>
  <si>
    <t>豆腐煲</t>
    <phoneticPr fontId="4" type="noConversion"/>
  </si>
  <si>
    <t>豆腐.木耳</t>
    <phoneticPr fontId="4" type="noConversion"/>
  </si>
  <si>
    <t>奶香雞丁</t>
    <phoneticPr fontId="4" type="noConversion"/>
  </si>
  <si>
    <t>雞丁.大白菜.奶粉.奶油</t>
    <phoneticPr fontId="4" type="noConversion"/>
  </si>
  <si>
    <t>奶香豆腐</t>
    <phoneticPr fontId="4" type="noConversion"/>
  </si>
  <si>
    <t>豆腐.大白菜.奶油</t>
    <phoneticPr fontId="4" type="noConversion"/>
  </si>
  <si>
    <t>日式豚骨湯</t>
    <phoneticPr fontId="4" type="noConversion"/>
  </si>
  <si>
    <t>地瓜糙米飯</t>
    <phoneticPr fontId="4" type="noConversion"/>
  </si>
  <si>
    <t>豆腐.豬血.豬腸.絞肉</t>
    <phoneticPr fontId="4" type="noConversion"/>
  </si>
  <si>
    <t>馬告雞丁</t>
    <phoneticPr fontId="4" type="noConversion"/>
  </si>
  <si>
    <t>鮮蔬寬粉</t>
    <phoneticPr fontId="4" type="noConversion"/>
  </si>
  <si>
    <t>馬告燒麵腸</t>
    <phoneticPr fontId="4" type="noConversion"/>
  </si>
  <si>
    <r>
      <rPr>
        <sz val="18"/>
        <rFont val="微軟正黑體"/>
        <family val="2"/>
        <charset val="136"/>
      </rPr>
      <t>大坑意見</t>
    </r>
    <r>
      <rPr>
        <sz val="18"/>
        <rFont val="Arial"/>
        <family val="2"/>
      </rPr>
      <t>:</t>
    </r>
    <r>
      <rPr>
        <sz val="18"/>
        <rFont val="微軟正黑體"/>
        <family val="2"/>
        <charset val="136"/>
      </rPr>
      <t>豬腸的使用</t>
    </r>
    <phoneticPr fontId="4" type="noConversion"/>
  </si>
  <si>
    <t>彩椒豬</t>
    <phoneticPr fontId="4" type="noConversion"/>
  </si>
  <si>
    <t>肉丁.彩椒</t>
    <phoneticPr fontId="4" type="noConversion"/>
  </si>
  <si>
    <t>大湖意見:1/2與1/3副菜對調</t>
    <phoneticPr fontId="4" type="noConversion"/>
  </si>
  <si>
    <t>大湖意見:2/12與2/13湯品對調</t>
    <phoneticPr fontId="4" type="noConversion"/>
  </si>
  <si>
    <t>大坑意見:豬腸的使用</t>
    <phoneticPr fontId="4" type="noConversion"/>
  </si>
  <si>
    <t>大崗意見：黑胡椒豬變彩椒豬</t>
    <phoneticPr fontId="4" type="noConversion"/>
  </si>
  <si>
    <t>五更腸旺</t>
    <phoneticPr fontId="4" type="noConversion"/>
  </si>
  <si>
    <t>紅燒獅子頭</t>
    <phoneticPr fontId="4" type="noConversion"/>
  </si>
  <si>
    <t>獅子頭*2.大白菜</t>
    <phoneticPr fontId="4" type="noConversion"/>
  </si>
  <si>
    <t>素獅子頭*2.大白菜</t>
    <phoneticPr fontId="4" type="noConversion"/>
  </si>
  <si>
    <t>紅燒素獅子頭</t>
    <phoneticPr fontId="4" type="noConversion"/>
  </si>
  <si>
    <t>絲絲入扣/拌雜菜</t>
    <phoneticPr fontId="4" type="noConversion"/>
  </si>
  <si>
    <t>雞絲.香菇.木耳.波菜</t>
    <phoneticPr fontId="4" type="noConversion"/>
  </si>
  <si>
    <t>海芽.洋蔥.肉片黃豆漿/黃豆現磨</t>
    <phoneticPr fontId="4" type="noConversion"/>
  </si>
  <si>
    <t>營養師</t>
  </si>
  <si>
    <t>總務主任</t>
    <phoneticPr fontId="4" type="noConversion"/>
  </si>
  <si>
    <r>
      <rPr>
        <b/>
        <sz val="8"/>
        <rFont val="標楷體"/>
        <family val="4"/>
        <charset val="136"/>
      </rPr>
      <t xml:space="preserve">全榖
</t>
    </r>
    <r>
      <rPr>
        <b/>
        <sz val="8"/>
        <rFont val="Arial"/>
        <family val="2"/>
      </rPr>
      <t>(</t>
    </r>
    <r>
      <rPr>
        <b/>
        <sz val="8"/>
        <rFont val="標楷體"/>
        <family val="4"/>
        <charset val="136"/>
      </rPr>
      <t>份</t>
    </r>
    <r>
      <rPr>
        <b/>
        <sz val="8"/>
        <rFont val="Arial"/>
        <family val="2"/>
      </rPr>
      <t>)</t>
    </r>
    <phoneticPr fontId="11" type="noConversion"/>
  </si>
  <si>
    <r>
      <rPr>
        <b/>
        <sz val="8"/>
        <rFont val="標楷體"/>
        <family val="4"/>
        <charset val="136"/>
      </rPr>
      <t xml:space="preserve">豆魚蛋肉
</t>
    </r>
    <r>
      <rPr>
        <b/>
        <sz val="8"/>
        <rFont val="Arial"/>
        <family val="2"/>
      </rPr>
      <t>(</t>
    </r>
    <r>
      <rPr>
        <b/>
        <sz val="8"/>
        <rFont val="標楷體"/>
        <family val="4"/>
        <charset val="136"/>
      </rPr>
      <t>份</t>
    </r>
    <r>
      <rPr>
        <b/>
        <sz val="8"/>
        <rFont val="Arial"/>
        <family val="2"/>
      </rPr>
      <t>)</t>
    </r>
    <phoneticPr fontId="11" type="noConversion"/>
  </si>
  <si>
    <r>
      <rPr>
        <b/>
        <sz val="8"/>
        <rFont val="標楷體"/>
        <family val="4"/>
        <charset val="136"/>
      </rPr>
      <t xml:space="preserve">蔬菜
</t>
    </r>
    <r>
      <rPr>
        <b/>
        <sz val="8"/>
        <rFont val="Arial"/>
        <family val="2"/>
      </rPr>
      <t>(</t>
    </r>
    <r>
      <rPr>
        <b/>
        <sz val="8"/>
        <rFont val="標楷體"/>
        <family val="4"/>
        <charset val="136"/>
      </rPr>
      <t>份</t>
    </r>
    <r>
      <rPr>
        <b/>
        <sz val="8"/>
        <rFont val="Arial"/>
        <family val="2"/>
      </rPr>
      <t>)</t>
    </r>
    <phoneticPr fontId="11" type="noConversion"/>
  </si>
  <si>
    <r>
      <rPr>
        <b/>
        <sz val="8"/>
        <rFont val="標楷體"/>
        <family val="4"/>
        <charset val="136"/>
      </rPr>
      <t xml:space="preserve">油脂
</t>
    </r>
    <r>
      <rPr>
        <b/>
        <sz val="8"/>
        <rFont val="Arial"/>
        <family val="2"/>
      </rPr>
      <t>(</t>
    </r>
    <r>
      <rPr>
        <b/>
        <sz val="8"/>
        <rFont val="標楷體"/>
        <family val="4"/>
        <charset val="136"/>
      </rPr>
      <t>份</t>
    </r>
    <r>
      <rPr>
        <b/>
        <sz val="8"/>
        <rFont val="Arial"/>
        <family val="2"/>
      </rPr>
      <t>)</t>
    </r>
    <phoneticPr fontId="11" type="noConversion"/>
  </si>
  <si>
    <r>
      <rPr>
        <b/>
        <sz val="8"/>
        <rFont val="標楷體"/>
        <family val="4"/>
        <charset val="136"/>
      </rPr>
      <t xml:space="preserve">水果
</t>
    </r>
    <r>
      <rPr>
        <b/>
        <sz val="8"/>
        <rFont val="Arial"/>
        <family val="2"/>
      </rPr>
      <t>(</t>
    </r>
    <r>
      <rPr>
        <b/>
        <sz val="8"/>
        <rFont val="標楷體"/>
        <family val="4"/>
        <charset val="136"/>
      </rPr>
      <t>份</t>
    </r>
    <r>
      <rPr>
        <b/>
        <sz val="8"/>
        <rFont val="Arial"/>
        <family val="2"/>
      </rPr>
      <t>)</t>
    </r>
    <phoneticPr fontId="11" type="noConversion"/>
  </si>
  <si>
    <r>
      <rPr>
        <b/>
        <sz val="8"/>
        <rFont val="標楷體"/>
        <family val="4"/>
        <charset val="136"/>
      </rPr>
      <t xml:space="preserve">奶
</t>
    </r>
    <r>
      <rPr>
        <b/>
        <sz val="8"/>
        <rFont val="Arial"/>
        <family val="2"/>
      </rPr>
      <t>(</t>
    </r>
    <r>
      <rPr>
        <b/>
        <sz val="8"/>
        <rFont val="標楷體"/>
        <family val="4"/>
        <charset val="136"/>
      </rPr>
      <t>份</t>
    </r>
    <r>
      <rPr>
        <b/>
        <sz val="8"/>
        <rFont val="Arial"/>
        <family val="2"/>
      </rPr>
      <t>)</t>
    </r>
    <phoneticPr fontId="11" type="noConversion"/>
  </si>
  <si>
    <r>
      <rPr>
        <b/>
        <sz val="8"/>
        <rFont val="標楷體"/>
        <family val="4"/>
        <charset val="136"/>
      </rPr>
      <t xml:space="preserve">熱量
</t>
    </r>
    <r>
      <rPr>
        <b/>
        <sz val="8"/>
        <rFont val="Arial"/>
        <family val="2"/>
      </rPr>
      <t>(Kcal)</t>
    </r>
    <phoneticPr fontId="11" type="noConversion"/>
  </si>
  <si>
    <r>
      <rPr>
        <sz val="8"/>
        <rFont val="標楷體"/>
        <family val="4"/>
        <charset val="136"/>
      </rPr>
      <t>奶類</t>
    </r>
    <r>
      <rPr>
        <sz val="8"/>
        <rFont val="Arial"/>
        <family val="2"/>
      </rPr>
      <t>(</t>
    </r>
    <r>
      <rPr>
        <sz val="8"/>
        <rFont val="標楷體"/>
        <family val="4"/>
        <charset val="136"/>
      </rPr>
      <t>份</t>
    </r>
    <r>
      <rPr>
        <sz val="8"/>
        <rFont val="Arial"/>
        <family val="2"/>
      </rPr>
      <t>)</t>
    </r>
  </si>
  <si>
    <r>
      <rPr>
        <sz val="8"/>
        <rFont val="標楷體"/>
        <family val="4"/>
        <charset val="136"/>
      </rPr>
      <t>油脂與堅果種子類</t>
    </r>
    <r>
      <rPr>
        <sz val="8"/>
        <rFont val="Arial"/>
        <family val="2"/>
      </rPr>
      <t>(</t>
    </r>
    <r>
      <rPr>
        <sz val="8"/>
        <rFont val="標楷體"/>
        <family val="4"/>
        <charset val="136"/>
      </rPr>
      <t>份</t>
    </r>
    <r>
      <rPr>
        <sz val="8"/>
        <rFont val="Arial"/>
        <family val="2"/>
      </rPr>
      <t>)</t>
    </r>
  </si>
  <si>
    <t>全榖
(份)</t>
    <phoneticPr fontId="11" type="noConversion"/>
  </si>
  <si>
    <t>豆魚蛋肉
(份)</t>
    <phoneticPr fontId="11" type="noConversion"/>
  </si>
  <si>
    <t>蔬菜
(份)</t>
    <phoneticPr fontId="11" type="noConversion"/>
  </si>
  <si>
    <t>油脂
(份)</t>
    <phoneticPr fontId="11" type="noConversion"/>
  </si>
  <si>
    <t>水果
(份)</t>
    <phoneticPr fontId="11" type="noConversion"/>
  </si>
  <si>
    <t>奶
(份)</t>
    <phoneticPr fontId="11" type="noConversion"/>
  </si>
  <si>
    <t>熱量
(Kcal)</t>
    <phoneticPr fontId="11" type="noConversion"/>
  </si>
  <si>
    <t>奶類(份)</t>
  </si>
  <si>
    <t>油脂與堅果種子類(份)</t>
  </si>
  <si>
    <r>
      <rPr>
        <b/>
        <sz val="18"/>
        <rFont val="Arial"/>
        <family val="2"/>
      </rPr>
      <t>(</t>
    </r>
    <r>
      <rPr>
        <b/>
        <sz val="18"/>
        <rFont val="新細明體"/>
        <family val="2"/>
        <charset val="136"/>
      </rPr>
      <t>一律使用國產台灣豬肉食材</t>
    </r>
    <r>
      <rPr>
        <b/>
        <sz val="18"/>
        <rFont val="Arial"/>
        <family val="2"/>
      </rPr>
      <t>)</t>
    </r>
    <phoneticPr fontId="4" type="noConversion"/>
  </si>
  <si>
    <r>
      <rPr>
        <b/>
        <sz val="18"/>
        <rFont val="Arial"/>
        <family val="2"/>
      </rPr>
      <t>(</t>
    </r>
    <r>
      <rPr>
        <b/>
        <sz val="18"/>
        <rFont val="新細明體"/>
        <family val="2"/>
        <charset val="136"/>
      </rPr>
      <t>一律使用國產台灣食材</t>
    </r>
    <r>
      <rPr>
        <b/>
        <sz val="18"/>
        <rFont val="Arial"/>
        <family val="2"/>
      </rPr>
      <t>)</t>
    </r>
    <phoneticPr fontId="4" type="noConversion"/>
  </si>
  <si>
    <t xml:space="preserve">      校長</t>
    <phoneticPr fontId="4" type="noConversion"/>
  </si>
  <si>
    <t>114年01、02月份 大崗.大湖.大坑國小月菜單(素食)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</si>
</sst>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m/d;@"/>
    <numFmt numFmtId="178" formatCode="0_);[Red]\(0\)"/>
    <numFmt numFmtId="179" formatCode="[$-404]General"/>
  </numFmts>
  <fonts count="93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4"/>
      <color theme="1"/>
      <name val="Arial"/>
      <family val="2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Microsoft YaHei"/>
      <family val="2"/>
      <charset val="136"/>
    </font>
    <font>
      <sz val="14"/>
      <color theme="1"/>
      <name val="Arial"/>
      <family val="2"/>
    </font>
    <font>
      <sz val="12"/>
      <color indexed="8"/>
      <name val="Microsoft YaHei"/>
      <family val="2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6"/>
      <color theme="1"/>
      <name val="Arial"/>
      <family val="2"/>
    </font>
    <font>
      <sz val="6"/>
      <color theme="1"/>
      <name val="標楷體"/>
      <family val="4"/>
      <charset val="136"/>
    </font>
    <font>
      <sz val="6"/>
      <color theme="1"/>
      <name val="Arial"/>
      <family val="4"/>
      <charset val="136"/>
    </font>
    <font>
      <sz val="11"/>
      <name val="Arial"/>
      <family val="2"/>
    </font>
    <font>
      <b/>
      <sz val="14"/>
      <color indexed="8"/>
      <name val="標楷體"/>
      <family val="4"/>
      <charset val="136"/>
    </font>
    <font>
      <sz val="9"/>
      <name val="Microsoft YaHei"/>
      <family val="2"/>
    </font>
    <font>
      <sz val="12"/>
      <color theme="0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Microsoft YaHei"/>
      <family val="2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1"/>
      <color theme="1"/>
      <name val="Arial"/>
      <family val="2"/>
    </font>
    <font>
      <b/>
      <sz val="11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rgb="FFFF0000"/>
      <name val="細明體"/>
      <family val="3"/>
      <charset val="136"/>
    </font>
    <font>
      <b/>
      <sz val="11"/>
      <name val="標楷體"/>
      <family val="4"/>
      <charset val="136"/>
    </font>
    <font>
      <sz val="11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color theme="1"/>
      <name val="Arial"/>
      <family val="2"/>
    </font>
    <font>
      <sz val="8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8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8"/>
      <color theme="1"/>
      <name val="Arial"/>
      <family val="2"/>
    </font>
    <font>
      <sz val="8"/>
      <color theme="1"/>
      <name val="標楷體"/>
      <family val="4"/>
      <charset val="136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4"/>
      <charset val="136"/>
    </font>
    <font>
      <b/>
      <sz val="10"/>
      <color theme="1"/>
      <name val="標楷體"/>
      <family val="4"/>
      <charset val="136"/>
    </font>
    <font>
      <b/>
      <sz val="18"/>
      <color theme="1"/>
      <name val="Arial"/>
      <family val="2"/>
    </font>
    <font>
      <b/>
      <sz val="18"/>
      <color theme="1"/>
      <name val="新細明體"/>
      <family val="2"/>
      <charset val="136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新細明體"/>
      <family val="2"/>
      <charset val="136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8"/>
      <name val="新細明體"/>
      <family val="2"/>
      <charset val="136"/>
    </font>
    <font>
      <b/>
      <sz val="12"/>
      <name val="Arial"/>
      <family val="2"/>
    </font>
    <font>
      <sz val="36"/>
      <color rgb="FFFF0000"/>
      <name val="華康標楷W5注音"/>
      <family val="4"/>
      <charset val="136"/>
    </font>
    <font>
      <b/>
      <sz val="11"/>
      <name val="Arial"/>
      <family val="2"/>
    </font>
    <font>
      <b/>
      <sz val="6"/>
      <name val="標楷體"/>
      <family val="4"/>
      <charset val="136"/>
    </font>
    <font>
      <sz val="18"/>
      <name val="Arial"/>
      <family val="2"/>
    </font>
    <font>
      <b/>
      <sz val="18"/>
      <name val="標楷體"/>
      <family val="4"/>
      <charset val="136"/>
    </font>
    <font>
      <b/>
      <sz val="20"/>
      <name val="Arial"/>
      <family val="2"/>
    </font>
    <font>
      <b/>
      <sz val="24"/>
      <name val="標楷體"/>
      <family val="4"/>
      <charset val="136"/>
    </font>
    <font>
      <sz val="18"/>
      <color rgb="FFFF0000"/>
      <name val="標楷體"/>
      <family val="4"/>
      <charset val="136"/>
    </font>
    <font>
      <sz val="36"/>
      <name val="華康標楷W5注音"/>
      <family val="4"/>
      <charset val="136"/>
    </font>
    <font>
      <sz val="12"/>
      <color rgb="FF000000"/>
      <name val="新細明體"/>
      <family val="1"/>
      <charset val="136"/>
    </font>
    <font>
      <sz val="18"/>
      <name val="微軟正黑體"/>
      <family val="2"/>
      <charset val="136"/>
    </font>
    <font>
      <sz val="10"/>
      <name val="微軟正黑體"/>
      <family val="2"/>
      <charset val="136"/>
    </font>
    <font>
      <b/>
      <sz val="18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Arial"/>
      <family val="2"/>
      <charset val="136"/>
    </font>
    <font>
      <b/>
      <sz val="18"/>
      <name val="Arial"/>
      <family val="2"/>
      <charset val="136"/>
    </font>
    <font>
      <sz val="20"/>
      <name val="標楷體"/>
      <family val="4"/>
      <charset val="136"/>
    </font>
    <font>
      <b/>
      <sz val="8"/>
      <name val="Arial"/>
      <family val="2"/>
    </font>
    <font>
      <b/>
      <sz val="8"/>
      <name val="標楷體"/>
      <family val="4"/>
      <charset val="136"/>
    </font>
    <font>
      <b/>
      <sz val="8"/>
      <name val="Arial"/>
      <family val="4"/>
      <charset val="136"/>
    </font>
    <font>
      <sz val="8"/>
      <name val="新細明體"/>
      <family val="1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1" fillId="0" borderId="0" applyBorder="0" applyProtection="0">
      <alignment vertical="center"/>
    </xf>
    <xf numFmtId="0" fontId="33" fillId="0" borderId="0">
      <alignment vertical="center"/>
    </xf>
    <xf numFmtId="0" fontId="50" fillId="0" borderId="0">
      <alignment vertical="center"/>
    </xf>
    <xf numFmtId="0" fontId="1" fillId="0" borderId="0" applyBorder="0" applyProtection="0">
      <alignment vertical="center"/>
    </xf>
    <xf numFmtId="0" fontId="33" fillId="0" borderId="0"/>
    <xf numFmtId="179" fontId="81" fillId="0" borderId="0" applyBorder="0" applyProtection="0">
      <alignment vertical="center"/>
    </xf>
  </cellStyleXfs>
  <cellXfs count="860">
    <xf numFmtId="0" fontId="0" fillId="0" borderId="0" xfId="0">
      <alignment vertical="center"/>
    </xf>
    <xf numFmtId="0" fontId="6" fillId="0" borderId="0" xfId="1" applyFont="1" applyBorder="1" applyAlignment="1" applyProtection="1">
      <alignment vertical="center" shrinkToFit="1"/>
    </xf>
    <xf numFmtId="0" fontId="6" fillId="0" borderId="0" xfId="2" applyFont="1" applyAlignment="1">
      <alignment vertical="center" shrinkToFit="1"/>
    </xf>
    <xf numFmtId="0" fontId="8" fillId="0" borderId="1" xfId="1" applyFont="1" applyBorder="1" applyAlignment="1" applyProtection="1">
      <alignment horizontal="center" vertical="center" shrinkToFit="1"/>
    </xf>
    <xf numFmtId="0" fontId="8" fillId="0" borderId="2" xfId="1" applyFont="1" applyBorder="1" applyAlignment="1" applyProtection="1">
      <alignment horizontal="center" vertical="center" shrinkToFit="1"/>
    </xf>
    <xf numFmtId="0" fontId="8" fillId="0" borderId="6" xfId="1" applyFont="1" applyBorder="1" applyAlignment="1" applyProtection="1">
      <alignment horizontal="center" vertical="center" shrinkToFit="1"/>
    </xf>
    <xf numFmtId="0" fontId="8" fillId="0" borderId="7" xfId="1" applyFont="1" applyBorder="1" applyAlignment="1" applyProtection="1">
      <alignment horizontal="center" vertical="center" shrinkToFit="1"/>
    </xf>
    <xf numFmtId="0" fontId="3" fillId="0" borderId="8" xfId="1" applyFont="1" applyBorder="1" applyAlignment="1" applyProtection="1">
      <alignment horizontal="center" vertical="center" shrinkToFit="1"/>
    </xf>
    <xf numFmtId="0" fontId="12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8" fillId="0" borderId="0" xfId="2" applyFont="1" applyAlignment="1">
      <alignment vertical="center" shrinkToFit="1"/>
    </xf>
    <xf numFmtId="176" fontId="8" fillId="0" borderId="9" xfId="2" applyNumberFormat="1" applyFont="1" applyBorder="1" applyAlignment="1">
      <alignment vertical="center" shrinkToFit="1"/>
    </xf>
    <xf numFmtId="177" fontId="15" fillId="0" borderId="10" xfId="1" applyNumberFormat="1" applyFont="1" applyBorder="1" applyAlignment="1">
      <alignment horizontal="center" vertical="center" wrapText="1"/>
    </xf>
    <xf numFmtId="0" fontId="16" fillId="0" borderId="12" xfId="1" applyFont="1" applyBorder="1" applyAlignment="1" applyProtection="1">
      <alignment vertical="center" shrinkToFit="1"/>
    </xf>
    <xf numFmtId="0" fontId="16" fillId="0" borderId="13" xfId="1" applyFont="1" applyBorder="1" applyAlignment="1" applyProtection="1">
      <alignment vertical="center" shrinkToFit="1"/>
    </xf>
    <xf numFmtId="177" fontId="15" fillId="0" borderId="17" xfId="1" applyNumberFormat="1" applyFont="1" applyBorder="1" applyAlignment="1">
      <alignment horizontal="center" vertical="top" wrapText="1"/>
    </xf>
    <xf numFmtId="0" fontId="21" fillId="0" borderId="18" xfId="1" applyFont="1" applyBorder="1" applyAlignment="1" applyProtection="1">
      <alignment vertical="center" shrinkToFit="1"/>
    </xf>
    <xf numFmtId="0" fontId="21" fillId="0" borderId="19" xfId="1" applyFont="1" applyBorder="1" applyAlignment="1" applyProtection="1">
      <alignment vertical="center" shrinkToFit="1"/>
    </xf>
    <xf numFmtId="0" fontId="24" fillId="0" borderId="0" xfId="1" applyFont="1" applyBorder="1" applyAlignment="1" applyProtection="1">
      <alignment vertical="center" shrinkToFit="1"/>
    </xf>
    <xf numFmtId="177" fontId="15" fillId="2" borderId="10" xfId="1" applyNumberFormat="1" applyFont="1" applyFill="1" applyBorder="1" applyAlignment="1">
      <alignment horizontal="center" vertical="center" wrapText="1"/>
    </xf>
    <xf numFmtId="0" fontId="16" fillId="2" borderId="13" xfId="4" applyFont="1" applyFill="1" applyBorder="1" applyAlignment="1">
      <alignment vertical="center" shrinkToFit="1"/>
    </xf>
    <xf numFmtId="0" fontId="16" fillId="2" borderId="12" xfId="1" applyFont="1" applyFill="1" applyBorder="1" applyAlignment="1" applyProtection="1">
      <alignment vertical="center" shrinkToFit="1"/>
    </xf>
    <xf numFmtId="0" fontId="6" fillId="2" borderId="0" xfId="1" applyFont="1" applyFill="1" applyBorder="1" applyAlignment="1" applyProtection="1">
      <alignment vertical="center" shrinkToFit="1"/>
    </xf>
    <xf numFmtId="177" fontId="15" fillId="2" borderId="21" xfId="1" applyNumberFormat="1" applyFont="1" applyFill="1" applyBorder="1" applyAlignment="1">
      <alignment horizontal="center" vertical="top" wrapText="1"/>
    </xf>
    <xf numFmtId="0" fontId="21" fillId="2" borderId="22" xfId="4" applyFont="1" applyFill="1" applyBorder="1" applyAlignment="1">
      <alignment vertical="center" shrinkToFit="1"/>
    </xf>
    <xf numFmtId="0" fontId="21" fillId="2" borderId="22" xfId="1" applyFont="1" applyFill="1" applyBorder="1" applyAlignment="1" applyProtection="1">
      <alignment vertical="center" shrinkToFit="1"/>
    </xf>
    <xf numFmtId="0" fontId="24" fillId="2" borderId="0" xfId="1" applyFont="1" applyFill="1" applyBorder="1" applyAlignment="1" applyProtection="1">
      <alignment vertical="center" shrinkToFit="1"/>
    </xf>
    <xf numFmtId="177" fontId="15" fillId="2" borderId="27" xfId="1" applyNumberFormat="1" applyFont="1" applyFill="1" applyBorder="1" applyAlignment="1">
      <alignment horizontal="center" vertical="center" wrapText="1"/>
    </xf>
    <xf numFmtId="0" fontId="3" fillId="2" borderId="29" xfId="1" applyFont="1" applyFill="1" applyBorder="1" applyAlignment="1" applyProtection="1">
      <alignment horizontal="left" vertical="center" shrinkToFit="1"/>
    </xf>
    <xf numFmtId="0" fontId="3" fillId="2" borderId="29" xfId="1" applyFont="1" applyFill="1" applyBorder="1" applyAlignment="1" applyProtection="1">
      <alignment vertical="center" shrinkToFit="1"/>
    </xf>
    <xf numFmtId="177" fontId="15" fillId="2" borderId="17" xfId="1" applyNumberFormat="1" applyFont="1" applyFill="1" applyBorder="1" applyAlignment="1">
      <alignment horizontal="center" vertical="top" wrapText="1"/>
    </xf>
    <xf numFmtId="0" fontId="9" fillId="2" borderId="18" xfId="1" applyFont="1" applyFill="1" applyBorder="1" applyAlignment="1" applyProtection="1">
      <alignment horizontal="left" vertical="center" shrinkToFit="1"/>
    </xf>
    <xf numFmtId="0" fontId="9" fillId="2" borderId="18" xfId="1" applyFont="1" applyFill="1" applyBorder="1" applyAlignment="1" applyProtection="1">
      <alignment vertical="center" shrinkToFit="1"/>
    </xf>
    <xf numFmtId="0" fontId="8" fillId="0" borderId="0" xfId="1" applyFont="1" applyBorder="1" applyAlignment="1" applyProtection="1">
      <alignment vertical="center" shrinkToFit="1"/>
    </xf>
    <xf numFmtId="177" fontId="15" fillId="0" borderId="32" xfId="1" applyNumberFormat="1" applyFont="1" applyBorder="1" applyAlignment="1">
      <alignment horizontal="center" vertical="center" wrapText="1"/>
    </xf>
    <xf numFmtId="0" fontId="3" fillId="0" borderId="12" xfId="1" applyFont="1" applyBorder="1" applyAlignment="1" applyProtection="1">
      <alignment vertical="center" shrinkToFit="1"/>
    </xf>
    <xf numFmtId="0" fontId="16" fillId="2" borderId="29" xfId="1" applyFont="1" applyFill="1" applyBorder="1" applyAlignment="1">
      <alignment vertical="center" shrinkToFit="1"/>
    </xf>
    <xf numFmtId="0" fontId="9" fillId="0" borderId="18" xfId="1" applyFont="1" applyBorder="1" applyAlignment="1" applyProtection="1">
      <alignment vertical="center" shrinkToFit="1"/>
    </xf>
    <xf numFmtId="0" fontId="21" fillId="2" borderId="18" xfId="1" applyFont="1" applyFill="1" applyBorder="1" applyAlignment="1">
      <alignment vertical="center" shrinkToFit="1"/>
    </xf>
    <xf numFmtId="0" fontId="9" fillId="0" borderId="34" xfId="1" applyFont="1" applyBorder="1" applyAlignment="1" applyProtection="1">
      <alignment vertical="center" shrinkToFit="1"/>
    </xf>
    <xf numFmtId="0" fontId="3" fillId="2" borderId="12" xfId="1" applyFont="1" applyFill="1" applyBorder="1" applyAlignment="1" applyProtection="1">
      <alignment vertical="center" shrinkToFit="1"/>
    </xf>
    <xf numFmtId="0" fontId="26" fillId="0" borderId="13" xfId="1" applyFont="1" applyBorder="1" applyAlignment="1" applyProtection="1">
      <alignment vertical="center" shrinkToFit="1"/>
    </xf>
    <xf numFmtId="0" fontId="3" fillId="0" borderId="13" xfId="1" applyFont="1" applyBorder="1" applyAlignment="1" applyProtection="1">
      <alignment vertical="center" shrinkToFit="1"/>
    </xf>
    <xf numFmtId="0" fontId="27" fillId="0" borderId="18" xfId="1" applyFont="1" applyBorder="1" applyAlignment="1" applyProtection="1">
      <alignment vertical="center" shrinkToFit="1"/>
    </xf>
    <xf numFmtId="0" fontId="16" fillId="3" borderId="12" xfId="1" applyFont="1" applyFill="1" applyBorder="1" applyAlignment="1" applyProtection="1">
      <alignment vertical="center" shrinkToFit="1"/>
    </xf>
    <xf numFmtId="0" fontId="3" fillId="2" borderId="13" xfId="1" applyFont="1" applyFill="1" applyBorder="1" applyAlignment="1" applyProtection="1">
      <alignment vertical="center" shrinkToFit="1"/>
    </xf>
    <xf numFmtId="0" fontId="3" fillId="2" borderId="12" xfId="4" applyFont="1" applyFill="1" applyBorder="1" applyAlignment="1">
      <alignment vertical="center" shrinkToFit="1"/>
    </xf>
    <xf numFmtId="0" fontId="9" fillId="2" borderId="22" xfId="1" applyFont="1" applyFill="1" applyBorder="1" applyAlignment="1" applyProtection="1">
      <alignment vertical="center" shrinkToFit="1"/>
    </xf>
    <xf numFmtId="0" fontId="9" fillId="0" borderId="12" xfId="1" applyFont="1" applyBorder="1" applyAlignment="1" applyProtection="1">
      <alignment vertical="center" shrinkToFit="1"/>
    </xf>
    <xf numFmtId="0" fontId="3" fillId="0" borderId="29" xfId="1" applyFont="1" applyBorder="1" applyAlignment="1" applyProtection="1">
      <alignment vertical="center" shrinkToFit="1"/>
    </xf>
    <xf numFmtId="177" fontId="28" fillId="2" borderId="17" xfId="1" applyNumberFormat="1" applyFont="1" applyFill="1" applyBorder="1" applyAlignment="1">
      <alignment horizontal="center" vertical="top" wrapText="1"/>
    </xf>
    <xf numFmtId="177" fontId="15" fillId="4" borderId="32" xfId="1" applyNumberFormat="1" applyFont="1" applyFill="1" applyBorder="1" applyAlignment="1">
      <alignment horizontal="center" vertical="center" wrapText="1"/>
    </xf>
    <xf numFmtId="0" fontId="26" fillId="4" borderId="12" xfId="1" applyFont="1" applyFill="1" applyBorder="1" applyAlignment="1" applyProtection="1">
      <alignment vertical="center" shrinkToFit="1"/>
    </xf>
    <xf numFmtId="0" fontId="3" fillId="4" borderId="13" xfId="1" applyFont="1" applyFill="1" applyBorder="1" applyAlignment="1" applyProtection="1">
      <alignment vertical="center" shrinkToFit="1"/>
    </xf>
    <xf numFmtId="0" fontId="26" fillId="4" borderId="13" xfId="1" applyFont="1" applyFill="1" applyBorder="1" applyAlignment="1" applyProtection="1">
      <alignment vertical="center" shrinkToFit="1"/>
    </xf>
    <xf numFmtId="177" fontId="15" fillId="4" borderId="17" xfId="1" applyNumberFormat="1" applyFont="1" applyFill="1" applyBorder="1" applyAlignment="1">
      <alignment horizontal="center" vertical="top" wrapText="1"/>
    </xf>
    <xf numFmtId="0" fontId="27" fillId="4" borderId="18" xfId="1" applyFont="1" applyFill="1" applyBorder="1" applyAlignment="1" applyProtection="1">
      <alignment vertical="center" shrinkToFit="1"/>
    </xf>
    <xf numFmtId="0" fontId="9" fillId="4" borderId="18" xfId="1" applyFont="1" applyFill="1" applyBorder="1" applyAlignment="1" applyProtection="1">
      <alignment vertical="center" shrinkToFit="1"/>
    </xf>
    <xf numFmtId="0" fontId="27" fillId="4" borderId="34" xfId="1" applyFont="1" applyFill="1" applyBorder="1" applyAlignment="1" applyProtection="1">
      <alignment vertical="center" shrinkToFit="1"/>
    </xf>
    <xf numFmtId="0" fontId="16" fillId="5" borderId="12" xfId="1" applyFont="1" applyFill="1" applyBorder="1" applyAlignment="1" applyProtection="1">
      <alignment vertical="center" shrinkToFit="1"/>
    </xf>
    <xf numFmtId="0" fontId="3" fillId="2" borderId="12" xfId="1" applyFont="1" applyFill="1" applyBorder="1" applyAlignment="1" applyProtection="1">
      <alignment vertical="center" wrapText="1" shrinkToFit="1"/>
    </xf>
    <xf numFmtId="0" fontId="21" fillId="5" borderId="12" xfId="1" applyFont="1" applyFill="1" applyBorder="1" applyAlignment="1" applyProtection="1">
      <alignment vertical="center" shrinkToFit="1"/>
    </xf>
    <xf numFmtId="0" fontId="29" fillId="2" borderId="12" xfId="1" applyFont="1" applyFill="1" applyBorder="1" applyAlignment="1" applyProtection="1">
      <alignment vertical="center" shrinkToFit="1"/>
    </xf>
    <xf numFmtId="0" fontId="16" fillId="6" borderId="12" xfId="1" applyFont="1" applyFill="1" applyBorder="1" applyAlignment="1" applyProtection="1">
      <alignment vertical="center" shrinkToFit="1"/>
    </xf>
    <xf numFmtId="0" fontId="26" fillId="2" borderId="13" xfId="1" applyFont="1" applyFill="1" applyBorder="1" applyAlignment="1" applyProtection="1">
      <alignment vertical="center" shrinkToFit="1"/>
    </xf>
    <xf numFmtId="0" fontId="21" fillId="6" borderId="18" xfId="1" applyFont="1" applyFill="1" applyBorder="1" applyAlignment="1" applyProtection="1">
      <alignment vertical="center" shrinkToFit="1"/>
    </xf>
    <xf numFmtId="0" fontId="9" fillId="4" borderId="34" xfId="1" applyFont="1" applyFill="1" applyBorder="1" applyAlignment="1" applyProtection="1">
      <alignment vertical="center" shrinkToFit="1"/>
    </xf>
    <xf numFmtId="177" fontId="19" fillId="2" borderId="17" xfId="1" applyNumberFormat="1" applyFont="1" applyFill="1" applyBorder="1" applyAlignment="1">
      <alignment horizontal="center" vertical="top" wrapText="1"/>
    </xf>
    <xf numFmtId="0" fontId="27" fillId="2" borderId="18" xfId="1" applyFont="1" applyFill="1" applyBorder="1" applyAlignment="1" applyProtection="1">
      <alignment vertical="center" shrinkToFit="1"/>
    </xf>
    <xf numFmtId="0" fontId="30" fillId="0" borderId="0" xfId="1" applyFont="1" applyBorder="1" applyAlignment="1" applyProtection="1">
      <alignment vertical="center" shrinkToFit="1"/>
    </xf>
    <xf numFmtId="0" fontId="23" fillId="2" borderId="33" xfId="3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176" fontId="9" fillId="0" borderId="33" xfId="0" applyNumberFormat="1" applyFont="1" applyBorder="1" applyAlignment="1">
      <alignment horizontal="center" vertical="center" shrinkToFit="1"/>
    </xf>
    <xf numFmtId="0" fontId="16" fillId="2" borderId="29" xfId="1" applyFont="1" applyFill="1" applyBorder="1" applyAlignment="1" applyProtection="1">
      <alignment horizontal="left" vertical="center" shrinkToFit="1"/>
    </xf>
    <xf numFmtId="0" fontId="26" fillId="2" borderId="29" xfId="1" applyFont="1" applyFill="1" applyBorder="1" applyAlignment="1" applyProtection="1">
      <alignment vertical="center" shrinkToFit="1"/>
    </xf>
    <xf numFmtId="0" fontId="21" fillId="2" borderId="18" xfId="1" applyFont="1" applyFill="1" applyBorder="1" applyAlignment="1" applyProtection="1">
      <alignment horizontal="left" vertical="center" shrinkToFit="1"/>
    </xf>
    <xf numFmtId="0" fontId="24" fillId="0" borderId="0" xfId="1" applyFont="1" applyBorder="1" applyAlignment="1" applyProtection="1">
      <alignment horizontal="left" vertical="center" shrinkToFit="1"/>
    </xf>
    <xf numFmtId="0" fontId="16" fillId="0" borderId="0" xfId="1" applyFont="1" applyBorder="1" applyAlignment="1" applyProtection="1">
      <alignment vertical="center" shrinkToFit="1"/>
    </xf>
    <xf numFmtId="0" fontId="26" fillId="5" borderId="13" xfId="1" applyFont="1" applyFill="1" applyBorder="1" applyAlignment="1" applyProtection="1">
      <alignment vertical="center" shrinkToFit="1"/>
    </xf>
    <xf numFmtId="0" fontId="27" fillId="5" borderId="18" xfId="1" applyFont="1" applyFill="1" applyBorder="1" applyAlignment="1" applyProtection="1">
      <alignment vertical="center" shrinkToFit="1"/>
    </xf>
    <xf numFmtId="0" fontId="10" fillId="2" borderId="18" xfId="1" applyFont="1" applyFill="1" applyBorder="1" applyAlignment="1" applyProtection="1">
      <alignment vertical="center" shrinkToFit="1"/>
    </xf>
    <xf numFmtId="0" fontId="24" fillId="0" borderId="0" xfId="2" applyFont="1" applyAlignment="1">
      <alignment vertical="center" shrinkToFit="1"/>
    </xf>
    <xf numFmtId="177" fontId="19" fillId="2" borderId="21" xfId="1" applyNumberFormat="1" applyFont="1" applyFill="1" applyBorder="1" applyAlignment="1">
      <alignment horizontal="center" vertical="top" wrapText="1"/>
    </xf>
    <xf numFmtId="177" fontId="15" fillId="2" borderId="32" xfId="1" applyNumberFormat="1" applyFont="1" applyFill="1" applyBorder="1" applyAlignment="1">
      <alignment horizontal="center" vertical="top" wrapText="1"/>
    </xf>
    <xf numFmtId="0" fontId="26" fillId="0" borderId="12" xfId="1" applyFont="1" applyBorder="1" applyAlignment="1" applyProtection="1">
      <alignment vertical="center" shrinkToFit="1"/>
    </xf>
    <xf numFmtId="0" fontId="3" fillId="2" borderId="33" xfId="3" applyFont="1" applyFill="1" applyBorder="1" applyAlignment="1">
      <alignment horizontal="center" vertical="center" shrinkToFit="1"/>
    </xf>
    <xf numFmtId="177" fontId="32" fillId="2" borderId="32" xfId="1" applyNumberFormat="1" applyFont="1" applyFill="1" applyBorder="1" applyAlignment="1">
      <alignment horizontal="center" vertical="top" wrapText="1"/>
    </xf>
    <xf numFmtId="0" fontId="27" fillId="0" borderId="12" xfId="1" applyFont="1" applyBorder="1" applyAlignment="1" applyProtection="1">
      <alignment vertical="center" shrinkToFit="1"/>
    </xf>
    <xf numFmtId="0" fontId="21" fillId="2" borderId="12" xfId="1" applyFont="1" applyFill="1" applyBorder="1" applyAlignment="1" applyProtection="1">
      <alignment vertical="center" shrinkToFit="1"/>
    </xf>
    <xf numFmtId="0" fontId="34" fillId="2" borderId="12" xfId="6" applyFont="1" applyFill="1" applyBorder="1" applyAlignment="1">
      <alignment vertical="center" wrapText="1"/>
    </xf>
    <xf numFmtId="0" fontId="26" fillId="2" borderId="12" xfId="1" applyFont="1" applyFill="1" applyBorder="1" applyAlignment="1" applyProtection="1">
      <alignment vertical="center" shrinkToFit="1"/>
    </xf>
    <xf numFmtId="0" fontId="37" fillId="2" borderId="18" xfId="6" applyFont="1" applyFill="1" applyBorder="1" applyAlignment="1">
      <alignment vertical="center" wrapText="1"/>
    </xf>
    <xf numFmtId="0" fontId="38" fillId="0" borderId="0" xfId="2" applyFont="1" applyAlignment="1">
      <alignment vertical="center" shrinkToFit="1"/>
    </xf>
    <xf numFmtId="177" fontId="15" fillId="2" borderId="32" xfId="1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 applyProtection="1">
      <alignment vertical="center" shrinkToFit="1"/>
    </xf>
    <xf numFmtId="0" fontId="39" fillId="2" borderId="18" xfId="6" applyFont="1" applyFill="1" applyBorder="1" applyAlignment="1">
      <alignment vertical="center" wrapText="1"/>
    </xf>
    <xf numFmtId="0" fontId="34" fillId="4" borderId="13" xfId="6" applyFont="1" applyFill="1" applyBorder="1" applyAlignment="1">
      <alignment horizontal="center" vertical="center"/>
    </xf>
    <xf numFmtId="0" fontId="40" fillId="4" borderId="12" xfId="6" applyFont="1" applyFill="1" applyBorder="1" applyAlignment="1">
      <alignment vertical="center" wrapText="1"/>
    </xf>
    <xf numFmtId="0" fontId="26" fillId="4" borderId="12" xfId="6" applyFont="1" applyFill="1" applyBorder="1" applyAlignment="1">
      <alignment vertical="center" wrapText="1"/>
    </xf>
    <xf numFmtId="0" fontId="34" fillId="0" borderId="0" xfId="6" applyFont="1" applyAlignment="1">
      <alignment vertical="center" wrapText="1"/>
    </xf>
    <xf numFmtId="177" fontId="19" fillId="4" borderId="17" xfId="1" applyNumberFormat="1" applyFont="1" applyFill="1" applyBorder="1" applyAlignment="1">
      <alignment horizontal="center" vertical="top" wrapText="1"/>
    </xf>
    <xf numFmtId="0" fontId="35" fillId="4" borderId="18" xfId="6" applyFont="1" applyFill="1" applyBorder="1" applyAlignment="1">
      <alignment horizontal="center" vertical="center" wrapText="1"/>
    </xf>
    <xf numFmtId="0" fontId="41" fillId="4" borderId="18" xfId="6" applyFont="1" applyFill="1" applyBorder="1" applyAlignment="1">
      <alignment vertical="center" wrapText="1"/>
    </xf>
    <xf numFmtId="0" fontId="42" fillId="4" borderId="18" xfId="6" applyFont="1" applyFill="1" applyBorder="1" applyAlignment="1">
      <alignment vertical="center" wrapText="1"/>
    </xf>
    <xf numFmtId="0" fontId="37" fillId="0" borderId="0" xfId="6" applyFont="1" applyAlignment="1">
      <alignment vertical="center" wrapText="1"/>
    </xf>
    <xf numFmtId="177" fontId="44" fillId="2" borderId="32" xfId="6" applyNumberFormat="1" applyFont="1" applyFill="1" applyBorder="1" applyAlignment="1">
      <alignment horizontal="center" vertical="center" shrinkToFit="1"/>
    </xf>
    <xf numFmtId="0" fontId="34" fillId="3" borderId="12" xfId="6" applyFont="1" applyFill="1" applyBorder="1" applyAlignment="1">
      <alignment horizontal="left" vertical="center"/>
    </xf>
    <xf numFmtId="0" fontId="34" fillId="0" borderId="40" xfId="6" applyFont="1" applyBorder="1" applyAlignment="1">
      <alignment vertical="center" wrapText="1"/>
    </xf>
    <xf numFmtId="0" fontId="34" fillId="0" borderId="12" xfId="6" applyFont="1" applyBorder="1" applyAlignment="1">
      <alignment vertical="center" wrapText="1"/>
    </xf>
    <xf numFmtId="177" fontId="44" fillId="2" borderId="17" xfId="6" applyNumberFormat="1" applyFont="1" applyFill="1" applyBorder="1" applyAlignment="1">
      <alignment horizontal="center" vertical="center" shrinkToFit="1"/>
    </xf>
    <xf numFmtId="0" fontId="19" fillId="0" borderId="18" xfId="6" applyFont="1" applyBorder="1" applyAlignment="1">
      <alignment horizontal="left" vertical="center"/>
    </xf>
    <xf numFmtId="0" fontId="37" fillId="0" borderId="18" xfId="6" applyFont="1" applyBorder="1" applyAlignment="1">
      <alignment vertical="center" wrapText="1"/>
    </xf>
    <xf numFmtId="177" fontId="44" fillId="2" borderId="10" xfId="6" applyNumberFormat="1" applyFont="1" applyFill="1" applyBorder="1" applyAlignment="1">
      <alignment horizontal="center" vertical="center" shrinkToFit="1"/>
    </xf>
    <xf numFmtId="0" fontId="34" fillId="0" borderId="12" xfId="6" applyFont="1" applyBorder="1" applyAlignment="1">
      <alignment horizontal="left" vertical="center"/>
    </xf>
    <xf numFmtId="0" fontId="34" fillId="0" borderId="13" xfId="6" applyFont="1" applyBorder="1" applyAlignment="1">
      <alignment horizontal="left" vertical="center"/>
    </xf>
    <xf numFmtId="0" fontId="37" fillId="0" borderId="18" xfId="6" applyFont="1" applyBorder="1" applyAlignment="1">
      <alignment horizontal="left" vertical="center"/>
    </xf>
    <xf numFmtId="0" fontId="34" fillId="3" borderId="13" xfId="6" applyFont="1" applyFill="1" applyBorder="1" applyAlignment="1">
      <alignment horizontal="left" vertical="center"/>
    </xf>
    <xf numFmtId="0" fontId="34" fillId="0" borderId="13" xfId="6" applyFont="1" applyBorder="1" applyAlignment="1">
      <alignment vertical="center" wrapText="1"/>
    </xf>
    <xf numFmtId="177" fontId="44" fillId="2" borderId="21" xfId="6" applyNumberFormat="1" applyFont="1" applyFill="1" applyBorder="1" applyAlignment="1">
      <alignment horizontal="center" vertical="center" shrinkToFit="1"/>
    </xf>
    <xf numFmtId="0" fontId="19" fillId="0" borderId="22" xfId="6" applyFont="1" applyBorder="1" applyAlignment="1">
      <alignment horizontal="left" vertical="center"/>
    </xf>
    <xf numFmtId="0" fontId="19" fillId="0" borderId="22" xfId="6" applyFont="1" applyBorder="1" applyAlignment="1">
      <alignment vertical="center" wrapText="1"/>
    </xf>
    <xf numFmtId="0" fontId="37" fillId="0" borderId="22" xfId="6" applyFont="1" applyBorder="1" applyAlignment="1">
      <alignment vertical="center" wrapText="1"/>
    </xf>
    <xf numFmtId="177" fontId="44" fillId="2" borderId="27" xfId="6" applyNumberFormat="1" applyFont="1" applyFill="1" applyBorder="1" applyAlignment="1">
      <alignment horizontal="center" vertical="center" shrinkToFit="1"/>
    </xf>
    <xf numFmtId="0" fontId="34" fillId="2" borderId="29" xfId="6" applyFont="1" applyFill="1" applyBorder="1" applyAlignment="1">
      <alignment vertical="center" wrapText="1"/>
    </xf>
    <xf numFmtId="0" fontId="26" fillId="2" borderId="12" xfId="6" applyFont="1" applyFill="1" applyBorder="1" applyAlignment="1">
      <alignment vertical="center" wrapText="1"/>
    </xf>
    <xf numFmtId="0" fontId="46" fillId="2" borderId="18" xfId="6" applyFont="1" applyFill="1" applyBorder="1" applyAlignment="1">
      <alignment vertical="center" wrapText="1"/>
    </xf>
    <xf numFmtId="0" fontId="34" fillId="2" borderId="13" xfId="6" applyFont="1" applyFill="1" applyBorder="1" applyAlignment="1">
      <alignment vertical="center" wrapText="1"/>
    </xf>
    <xf numFmtId="177" fontId="44" fillId="4" borderId="13" xfId="6" applyNumberFormat="1" applyFont="1" applyFill="1" applyBorder="1" applyAlignment="1">
      <alignment horizontal="center" vertical="center" shrinkToFit="1"/>
    </xf>
    <xf numFmtId="0" fontId="34" fillId="4" borderId="13" xfId="6" applyFont="1" applyFill="1" applyBorder="1" applyAlignment="1">
      <alignment vertical="center" wrapText="1"/>
    </xf>
    <xf numFmtId="0" fontId="16" fillId="5" borderId="13" xfId="1" applyFont="1" applyFill="1" applyBorder="1" applyAlignment="1" applyProtection="1">
      <alignment vertical="center" shrinkToFit="1"/>
    </xf>
    <xf numFmtId="177" fontId="44" fillId="4" borderId="18" xfId="6" applyNumberFormat="1" applyFont="1" applyFill="1" applyBorder="1" applyAlignment="1">
      <alignment horizontal="center" vertical="center" shrinkToFit="1"/>
    </xf>
    <xf numFmtId="0" fontId="28" fillId="4" borderId="18" xfId="6" applyFont="1" applyFill="1" applyBorder="1" applyAlignment="1">
      <alignment vertical="center" wrapText="1"/>
    </xf>
    <xf numFmtId="0" fontId="21" fillId="5" borderId="18" xfId="1" applyFont="1" applyFill="1" applyBorder="1" applyAlignment="1" applyProtection="1">
      <alignment vertical="center" shrinkToFit="1"/>
    </xf>
    <xf numFmtId="0" fontId="37" fillId="4" borderId="18" xfId="6" applyFont="1" applyFill="1" applyBorder="1" applyAlignment="1">
      <alignment vertical="center" wrapText="1"/>
    </xf>
    <xf numFmtId="0" fontId="37" fillId="2" borderId="22" xfId="6" applyFont="1" applyFill="1" applyBorder="1" applyAlignment="1">
      <alignment vertical="center" wrapText="1"/>
    </xf>
    <xf numFmtId="0" fontId="39" fillId="2" borderId="22" xfId="6" applyFont="1" applyFill="1" applyBorder="1" applyAlignment="1">
      <alignment vertical="center" wrapText="1"/>
    </xf>
    <xf numFmtId="0" fontId="28" fillId="2" borderId="18" xfId="6" applyFont="1" applyFill="1" applyBorder="1" applyAlignment="1">
      <alignment vertical="center" wrapText="1"/>
    </xf>
    <xf numFmtId="177" fontId="44" fillId="4" borderId="10" xfId="6" applyNumberFormat="1" applyFont="1" applyFill="1" applyBorder="1" applyAlignment="1">
      <alignment horizontal="center" vertical="center" shrinkToFit="1"/>
    </xf>
    <xf numFmtId="0" fontId="26" fillId="4" borderId="13" xfId="6" applyFont="1" applyFill="1" applyBorder="1" applyAlignment="1">
      <alignment vertical="center" wrapText="1"/>
    </xf>
    <xf numFmtId="177" fontId="44" fillId="4" borderId="17" xfId="6" applyNumberFormat="1" applyFont="1" applyFill="1" applyBorder="1" applyAlignment="1">
      <alignment horizontal="center" vertical="center" shrinkToFit="1"/>
    </xf>
    <xf numFmtId="0" fontId="46" fillId="4" borderId="18" xfId="6" applyFont="1" applyFill="1" applyBorder="1" applyAlignment="1">
      <alignment vertical="center" wrapText="1"/>
    </xf>
    <xf numFmtId="0" fontId="42" fillId="2" borderId="22" xfId="6" applyFont="1" applyFill="1" applyBorder="1" applyAlignment="1">
      <alignment vertical="center" wrapText="1"/>
    </xf>
    <xf numFmtId="0" fontId="38" fillId="0" borderId="18" xfId="7" applyFont="1" applyBorder="1" applyAlignment="1">
      <alignment horizontal="center" vertical="center" shrinkToFit="1"/>
    </xf>
    <xf numFmtId="178" fontId="53" fillId="0" borderId="0" xfId="1" applyNumberFormat="1" applyFont="1" applyBorder="1">
      <alignment vertical="center"/>
    </xf>
    <xf numFmtId="0" fontId="54" fillId="0" borderId="0" xfId="2" applyFont="1" applyAlignment="1"/>
    <xf numFmtId="0" fontId="38" fillId="0" borderId="11" xfId="7" applyFont="1" applyBorder="1" applyAlignment="1">
      <alignment horizontal="center" vertical="center" shrinkToFit="1"/>
    </xf>
    <xf numFmtId="178" fontId="55" fillId="0" borderId="0" xfId="2" applyNumberFormat="1" applyFont="1">
      <alignment vertical="center"/>
    </xf>
    <xf numFmtId="0" fontId="55" fillId="0" borderId="0" xfId="2" applyFont="1">
      <alignment vertical="center"/>
    </xf>
    <xf numFmtId="0" fontId="56" fillId="0" borderId="0" xfId="8" applyFont="1" applyAlignment="1">
      <alignment horizontal="left" vertical="center"/>
    </xf>
    <xf numFmtId="0" fontId="55" fillId="0" borderId="0" xfId="8" applyFont="1" applyAlignment="1">
      <alignment vertical="center" wrapText="1" shrinkToFit="1"/>
    </xf>
    <xf numFmtId="0" fontId="55" fillId="0" borderId="0" xfId="7" applyFont="1" applyAlignment="1">
      <alignment horizontal="center" vertical="center" wrapText="1" shrinkToFit="1"/>
    </xf>
    <xf numFmtId="0" fontId="55" fillId="0" borderId="0" xfId="7" applyFont="1" applyAlignment="1">
      <alignment vertical="center" wrapText="1" shrinkToFit="1"/>
    </xf>
    <xf numFmtId="0" fontId="55" fillId="0" borderId="0" xfId="7" applyFont="1" applyAlignment="1">
      <alignment horizontal="left" vertical="center"/>
    </xf>
    <xf numFmtId="0" fontId="55" fillId="0" borderId="0" xfId="7" applyFont="1">
      <alignment vertical="center"/>
    </xf>
    <xf numFmtId="0" fontId="57" fillId="0" borderId="0" xfId="7" applyFont="1" applyAlignment="1">
      <alignment horizontal="right" vertical="center" wrapText="1" shrinkToFit="1"/>
    </xf>
    <xf numFmtId="0" fontId="57" fillId="0" borderId="0" xfId="7" applyFont="1" applyAlignment="1">
      <alignment vertical="center" wrapText="1" shrinkToFit="1"/>
    </xf>
    <xf numFmtId="0" fontId="55" fillId="0" borderId="0" xfId="7" applyFont="1" applyAlignment="1">
      <alignment horizontal="center" vertical="center"/>
    </xf>
    <xf numFmtId="0" fontId="55" fillId="0" borderId="0" xfId="7" applyFont="1" applyAlignment="1">
      <alignment horizontal="left" vertical="center" wrapText="1" shrinkToFit="1"/>
    </xf>
    <xf numFmtId="0" fontId="8" fillId="0" borderId="0" xfId="1" applyFont="1" applyAlignment="1">
      <alignment horizontal="left" vertical="center" shrinkToFit="1"/>
    </xf>
    <xf numFmtId="0" fontId="60" fillId="0" borderId="0" xfId="1" applyFont="1" applyAlignment="1">
      <alignment vertical="center" shrinkToFit="1"/>
    </xf>
    <xf numFmtId="0" fontId="60" fillId="0" borderId="0" xfId="4" applyFont="1" applyAlignment="1">
      <alignment horizontal="center" vertical="center" shrinkToFit="1"/>
    </xf>
    <xf numFmtId="0" fontId="60" fillId="0" borderId="0" xfId="4" applyFont="1" applyAlignment="1">
      <alignment vertical="center" shrinkToFit="1"/>
    </xf>
    <xf numFmtId="0" fontId="60" fillId="0" borderId="0" xfId="1" applyFont="1">
      <alignment vertical="center"/>
    </xf>
    <xf numFmtId="0" fontId="8" fillId="0" borderId="0" xfId="4" applyFont="1">
      <alignment vertical="center"/>
    </xf>
    <xf numFmtId="0" fontId="6" fillId="0" borderId="0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vertical="center" shrinkToFit="1"/>
    </xf>
    <xf numFmtId="176" fontId="6" fillId="0" borderId="0" xfId="1" applyNumberFormat="1" applyFont="1" applyBorder="1" applyAlignment="1" applyProtection="1">
      <alignment vertical="center" shrinkToFit="1"/>
    </xf>
    <xf numFmtId="0" fontId="26" fillId="4" borderId="29" xfId="1" applyFont="1" applyFill="1" applyBorder="1" applyAlignment="1" applyProtection="1">
      <alignment vertical="center" shrinkToFit="1"/>
    </xf>
    <xf numFmtId="0" fontId="34" fillId="2" borderId="12" xfId="6" applyFont="1" applyFill="1" applyBorder="1" applyAlignment="1">
      <alignment horizontal="left" vertical="center"/>
    </xf>
    <xf numFmtId="0" fontId="34" fillId="2" borderId="40" xfId="6" applyFont="1" applyFill="1" applyBorder="1" applyAlignment="1">
      <alignment vertical="center" wrapText="1"/>
    </xf>
    <xf numFmtId="0" fontId="19" fillId="2" borderId="18" xfId="6" applyFont="1" applyFill="1" applyBorder="1" applyAlignment="1">
      <alignment horizontal="left" vertical="center"/>
    </xf>
    <xf numFmtId="0" fontId="62" fillId="2" borderId="0" xfId="1" applyFont="1" applyFill="1" applyBorder="1" applyAlignment="1" applyProtection="1">
      <alignment vertical="center" shrinkToFit="1"/>
    </xf>
    <xf numFmtId="0" fontId="62" fillId="2" borderId="0" xfId="2" applyFont="1" applyFill="1" applyAlignment="1">
      <alignment vertical="center" shrinkToFit="1"/>
    </xf>
    <xf numFmtId="0" fontId="34" fillId="2" borderId="8" xfId="1" applyFont="1" applyFill="1" applyBorder="1" applyAlignment="1" applyProtection="1">
      <alignment horizontal="center" vertical="center" shrinkToFit="1"/>
    </xf>
    <xf numFmtId="0" fontId="34" fillId="2" borderId="12" xfId="1" applyFont="1" applyFill="1" applyBorder="1" applyAlignment="1" applyProtection="1">
      <alignment vertical="center" shrinkToFit="1"/>
    </xf>
    <xf numFmtId="0" fontId="34" fillId="2" borderId="13" xfId="1" applyFont="1" applyFill="1" applyBorder="1" applyAlignment="1" applyProtection="1">
      <alignment vertical="center" shrinkToFit="1"/>
    </xf>
    <xf numFmtId="0" fontId="35" fillId="2" borderId="18" xfId="1" applyFont="1" applyFill="1" applyBorder="1" applyAlignment="1" applyProtection="1">
      <alignment vertical="center" shrinkToFit="1"/>
    </xf>
    <xf numFmtId="0" fontId="15" fillId="2" borderId="0" xfId="1" applyFont="1" applyFill="1" applyBorder="1" applyAlignment="1" applyProtection="1">
      <alignment vertical="center" shrinkToFit="1"/>
    </xf>
    <xf numFmtId="0" fontId="35" fillId="2" borderId="22" xfId="1" applyFont="1" applyFill="1" applyBorder="1" applyAlignment="1" applyProtection="1">
      <alignment vertical="center" shrinkToFit="1"/>
    </xf>
    <xf numFmtId="0" fontId="34" fillId="2" borderId="29" xfId="1" applyFont="1" applyFill="1" applyBorder="1" applyAlignment="1" applyProtection="1">
      <alignment horizontal="left" vertical="center" shrinkToFit="1"/>
    </xf>
    <xf numFmtId="0" fontId="34" fillId="2" borderId="29" xfId="1" applyFont="1" applyFill="1" applyBorder="1" applyAlignment="1" applyProtection="1">
      <alignment vertical="center" shrinkToFit="1"/>
    </xf>
    <xf numFmtId="0" fontId="35" fillId="2" borderId="18" xfId="1" applyFont="1" applyFill="1" applyBorder="1" applyAlignment="1" applyProtection="1">
      <alignment horizontal="left" vertical="center" shrinkToFit="1"/>
    </xf>
    <xf numFmtId="0" fontId="63" fillId="2" borderId="0" xfId="1" applyFont="1" applyFill="1" applyBorder="1" applyAlignment="1" applyProtection="1">
      <alignment vertical="center" shrinkToFit="1"/>
    </xf>
    <xf numFmtId="0" fontId="34" fillId="2" borderId="29" xfId="1" applyFont="1" applyFill="1" applyBorder="1" applyAlignment="1">
      <alignment vertical="center" shrinkToFit="1"/>
    </xf>
    <xf numFmtId="0" fontId="35" fillId="2" borderId="18" xfId="1" applyFont="1" applyFill="1" applyBorder="1" applyAlignment="1">
      <alignment vertical="center" shrinkToFit="1"/>
    </xf>
    <xf numFmtId="0" fontId="35" fillId="2" borderId="34" xfId="1" applyFont="1" applyFill="1" applyBorder="1" applyAlignment="1" applyProtection="1">
      <alignment vertical="center" shrinkToFit="1"/>
    </xf>
    <xf numFmtId="0" fontId="34" fillId="2" borderId="12" xfId="4" applyFont="1" applyFill="1" applyBorder="1" applyAlignment="1">
      <alignment vertical="center" shrinkToFit="1"/>
    </xf>
    <xf numFmtId="0" fontId="35" fillId="2" borderId="12" xfId="1" applyFont="1" applyFill="1" applyBorder="1" applyAlignment="1" applyProtection="1">
      <alignment vertical="center" shrinkToFit="1"/>
    </xf>
    <xf numFmtId="0" fontId="37" fillId="2" borderId="12" xfId="1" applyFont="1" applyFill="1" applyBorder="1" applyAlignment="1" applyProtection="1">
      <alignment vertical="center" shrinkToFit="1"/>
    </xf>
    <xf numFmtId="0" fontId="15" fillId="2" borderId="0" xfId="2" applyFont="1" applyFill="1" applyAlignment="1">
      <alignment vertical="center" shrinkToFit="1"/>
    </xf>
    <xf numFmtId="0" fontId="65" fillId="2" borderId="0" xfId="2" applyFont="1" applyFill="1" applyAlignment="1">
      <alignment vertical="center" shrinkToFit="1"/>
    </xf>
    <xf numFmtId="0" fontId="67" fillId="2" borderId="0" xfId="2" applyFont="1" applyFill="1" applyAlignment="1"/>
    <xf numFmtId="0" fontId="68" fillId="2" borderId="0" xfId="2" applyFont="1" applyFill="1">
      <alignment vertical="center"/>
    </xf>
    <xf numFmtId="0" fontId="68" fillId="2" borderId="0" xfId="7" applyFont="1" applyFill="1" applyAlignment="1">
      <alignment horizontal="center" vertical="center" wrapText="1" shrinkToFit="1"/>
    </xf>
    <xf numFmtId="0" fontId="68" fillId="2" borderId="0" xfId="7" applyFont="1" applyFill="1" applyAlignment="1">
      <alignment vertical="center" wrapText="1" shrinkToFit="1"/>
    </xf>
    <xf numFmtId="0" fontId="68" fillId="2" borderId="0" xfId="7" applyFont="1" applyFill="1" applyAlignment="1">
      <alignment horizontal="left" vertical="center"/>
    </xf>
    <xf numFmtId="0" fontId="68" fillId="2" borderId="0" xfId="7" applyFont="1" applyFill="1" applyAlignment="1">
      <alignment horizontal="center" vertical="center"/>
    </xf>
    <xf numFmtId="0" fontId="68" fillId="2" borderId="0" xfId="7" applyFont="1" applyFill="1" applyAlignment="1">
      <alignment horizontal="left" vertical="center" wrapText="1" shrinkToFit="1"/>
    </xf>
    <xf numFmtId="0" fontId="63" fillId="2" borderId="0" xfId="1" applyFont="1" applyFill="1" applyAlignment="1">
      <alignment horizontal="left" vertical="center" shrinkToFit="1"/>
    </xf>
    <xf numFmtId="0" fontId="71" fillId="2" borderId="0" xfId="1" applyFont="1" applyFill="1" applyAlignment="1">
      <alignment vertical="center" shrinkToFit="1"/>
    </xf>
    <xf numFmtId="0" fontId="71" fillId="2" borderId="0" xfId="4" applyFont="1" applyFill="1" applyAlignment="1">
      <alignment horizontal="center" vertical="center" shrinkToFit="1"/>
    </xf>
    <xf numFmtId="0" fontId="71" fillId="2" borderId="0" xfId="4" applyFont="1" applyFill="1" applyAlignment="1">
      <alignment vertical="center" shrinkToFit="1"/>
    </xf>
    <xf numFmtId="0" fontId="62" fillId="2" borderId="0" xfId="1" applyFont="1" applyFill="1" applyBorder="1" applyAlignment="1" applyProtection="1">
      <alignment horizontal="left" vertical="center" shrinkToFit="1"/>
    </xf>
    <xf numFmtId="0" fontId="61" fillId="2" borderId="0" xfId="1" applyFont="1" applyFill="1" applyBorder="1" applyAlignment="1" applyProtection="1">
      <alignment vertical="center" shrinkToFit="1"/>
    </xf>
    <xf numFmtId="0" fontId="73" fillId="2" borderId="0" xfId="7" applyFont="1" applyFill="1" applyAlignment="1">
      <alignment vertical="center" wrapText="1" shrinkToFit="1"/>
    </xf>
    <xf numFmtId="0" fontId="71" fillId="2" borderId="1" xfId="1" applyFont="1" applyFill="1" applyBorder="1" applyAlignment="1" applyProtection="1">
      <alignment horizontal="center" vertical="center" shrinkToFit="1"/>
    </xf>
    <xf numFmtId="0" fontId="71" fillId="2" borderId="2" xfId="1" applyFont="1" applyFill="1" applyBorder="1" applyAlignment="1" applyProtection="1">
      <alignment horizontal="center" vertical="center" shrinkToFit="1"/>
    </xf>
    <xf numFmtId="0" fontId="71" fillId="2" borderId="6" xfId="1" applyFont="1" applyFill="1" applyBorder="1" applyAlignment="1" applyProtection="1">
      <alignment horizontal="center" vertical="center" shrinkToFit="1"/>
    </xf>
    <xf numFmtId="0" fontId="71" fillId="2" borderId="7" xfId="1" applyFont="1" applyFill="1" applyBorder="1" applyAlignment="1" applyProtection="1">
      <alignment horizontal="center" vertical="center" shrinkToFit="1"/>
    </xf>
    <xf numFmtId="0" fontId="44" fillId="2" borderId="12" xfId="1" applyFont="1" applyFill="1" applyBorder="1" applyAlignment="1" applyProtection="1">
      <alignment vertical="center" shrinkToFit="1"/>
    </xf>
    <xf numFmtId="177" fontId="62" fillId="2" borderId="32" xfId="1" applyNumberFormat="1" applyFont="1" applyFill="1" applyBorder="1" applyAlignment="1">
      <alignment horizontal="center" vertical="center" wrapText="1"/>
    </xf>
    <xf numFmtId="177" fontId="62" fillId="4" borderId="32" xfId="1" applyNumberFormat="1" applyFont="1" applyFill="1" applyBorder="1" applyAlignment="1">
      <alignment horizontal="center" vertical="center" wrapText="1"/>
    </xf>
    <xf numFmtId="177" fontId="62" fillId="2" borderId="10" xfId="1" applyNumberFormat="1" applyFont="1" applyFill="1" applyBorder="1" applyAlignment="1">
      <alignment horizontal="center" vertical="center" wrapText="1"/>
    </xf>
    <xf numFmtId="0" fontId="43" fillId="2" borderId="13" xfId="1" applyFont="1" applyFill="1" applyBorder="1" applyAlignment="1" applyProtection="1">
      <alignment vertical="center" shrinkToFit="1"/>
    </xf>
    <xf numFmtId="0" fontId="75" fillId="2" borderId="0" xfId="1" applyFont="1" applyFill="1" applyBorder="1" applyAlignment="1" applyProtection="1">
      <alignment vertical="center" shrinkToFit="1"/>
    </xf>
    <xf numFmtId="0" fontId="43" fillId="4" borderId="13" xfId="1" applyFont="1" applyFill="1" applyBorder="1" applyAlignment="1" applyProtection="1">
      <alignment vertical="center" shrinkToFit="1"/>
    </xf>
    <xf numFmtId="0" fontId="43" fillId="2" borderId="12" xfId="1" applyFont="1" applyFill="1" applyBorder="1" applyAlignment="1" applyProtection="1">
      <alignment vertical="center" shrinkToFit="1"/>
    </xf>
    <xf numFmtId="0" fontId="43" fillId="2" borderId="12" xfId="1" applyFont="1" applyFill="1" applyBorder="1" applyAlignment="1" applyProtection="1">
      <alignment vertical="center" wrapText="1" shrinkToFit="1"/>
    </xf>
    <xf numFmtId="0" fontId="43" fillId="2" borderId="29" xfId="1" applyFont="1" applyFill="1" applyBorder="1" applyAlignment="1" applyProtection="1">
      <alignment vertical="center" shrinkToFit="1"/>
    </xf>
    <xf numFmtId="0" fontId="75" fillId="2" borderId="0" xfId="2" applyFont="1" applyFill="1" applyAlignment="1">
      <alignment vertical="center" shrinkToFit="1"/>
    </xf>
    <xf numFmtId="0" fontId="43" fillId="2" borderId="12" xfId="6" applyFont="1" applyFill="1" applyBorder="1" applyAlignment="1">
      <alignment vertical="center" wrapText="1"/>
    </xf>
    <xf numFmtId="0" fontId="43" fillId="4" borderId="13" xfId="6" applyFont="1" applyFill="1" applyBorder="1" applyAlignment="1">
      <alignment horizontal="center" vertical="center"/>
    </xf>
    <xf numFmtId="177" fontId="65" fillId="2" borderId="17" xfId="1" applyNumberFormat="1" applyFont="1" applyFill="1" applyBorder="1" applyAlignment="1">
      <alignment horizontal="center" vertical="top" wrapText="1"/>
    </xf>
    <xf numFmtId="0" fontId="37" fillId="2" borderId="18" xfId="1" applyFont="1" applyFill="1" applyBorder="1" applyAlignment="1" applyProtection="1">
      <alignment vertical="center" shrinkToFit="1"/>
    </xf>
    <xf numFmtId="0" fontId="65" fillId="2" borderId="0" xfId="1" applyFont="1" applyFill="1" applyBorder="1" applyAlignment="1" applyProtection="1">
      <alignment vertical="center" shrinkToFit="1"/>
    </xf>
    <xf numFmtId="177" fontId="37" fillId="2" borderId="21" xfId="1" applyNumberFormat="1" applyFont="1" applyFill="1" applyBorder="1" applyAlignment="1">
      <alignment horizontal="center" vertical="top" wrapText="1"/>
    </xf>
    <xf numFmtId="0" fontId="37" fillId="2" borderId="18" xfId="1" applyFont="1" applyFill="1" applyBorder="1" applyAlignment="1" applyProtection="1">
      <alignment horizontal="left" vertical="center" shrinkToFit="1"/>
    </xf>
    <xf numFmtId="0" fontId="65" fillId="2" borderId="0" xfId="1" applyFont="1" applyFill="1" applyBorder="1" applyAlignment="1" applyProtection="1">
      <alignment horizontal="left" vertical="center" shrinkToFit="1"/>
    </xf>
    <xf numFmtId="177" fontId="65" fillId="4" borderId="17" xfId="1" applyNumberFormat="1" applyFont="1" applyFill="1" applyBorder="1" applyAlignment="1">
      <alignment horizontal="center" vertical="top" wrapText="1"/>
    </xf>
    <xf numFmtId="0" fontId="37" fillId="4" borderId="18" xfId="1" applyFont="1" applyFill="1" applyBorder="1" applyAlignment="1" applyProtection="1">
      <alignment vertical="center" shrinkToFit="1"/>
    </xf>
    <xf numFmtId="0" fontId="37" fillId="4" borderId="34" xfId="1" applyFont="1" applyFill="1" applyBorder="1" applyAlignment="1" applyProtection="1">
      <alignment vertical="center" shrinkToFit="1"/>
    </xf>
    <xf numFmtId="0" fontId="37" fillId="2" borderId="22" xfId="1" applyFont="1" applyFill="1" applyBorder="1" applyAlignment="1" applyProtection="1">
      <alignment vertical="center" shrinkToFit="1"/>
    </xf>
    <xf numFmtId="177" fontId="37" fillId="2" borderId="17" xfId="1" applyNumberFormat="1" applyFont="1" applyFill="1" applyBorder="1" applyAlignment="1">
      <alignment horizontal="center" vertical="top" wrapText="1"/>
    </xf>
    <xf numFmtId="177" fontId="37" fillId="4" borderId="17" xfId="1" applyNumberFormat="1" applyFont="1" applyFill="1" applyBorder="1" applyAlignment="1">
      <alignment horizontal="center" vertical="top" wrapText="1"/>
    </xf>
    <xf numFmtId="0" fontId="37" fillId="4" borderId="18" xfId="6" applyFont="1" applyFill="1" applyBorder="1" applyAlignment="1">
      <alignment horizontal="center" vertical="center" wrapText="1"/>
    </xf>
    <xf numFmtId="177" fontId="37" fillId="2" borderId="32" xfId="1" applyNumberFormat="1" applyFont="1" applyFill="1" applyBorder="1" applyAlignment="1">
      <alignment horizontal="center" vertical="top" wrapText="1"/>
    </xf>
    <xf numFmtId="0" fontId="76" fillId="2" borderId="13" xfId="1" applyFont="1" applyFill="1" applyBorder="1" applyAlignment="1" applyProtection="1">
      <alignment vertical="center" shrinkToFit="1"/>
    </xf>
    <xf numFmtId="0" fontId="76" fillId="4" borderId="12" xfId="1" applyFont="1" applyFill="1" applyBorder="1" applyAlignment="1" applyProtection="1">
      <alignment vertical="center" shrinkToFit="1"/>
    </xf>
    <xf numFmtId="0" fontId="76" fillId="2" borderId="12" xfId="1" applyFont="1" applyFill="1" applyBorder="1" applyAlignment="1" applyProtection="1">
      <alignment vertical="center" shrinkToFit="1"/>
    </xf>
    <xf numFmtId="0" fontId="76" fillId="2" borderId="29" xfId="1" applyFont="1" applyFill="1" applyBorder="1" applyAlignment="1" applyProtection="1">
      <alignment horizontal="left" vertical="center" shrinkToFit="1"/>
    </xf>
    <xf numFmtId="0" fontId="76" fillId="2" borderId="12" xfId="6" applyFont="1" applyFill="1" applyBorder="1" applyAlignment="1">
      <alignment vertical="center" wrapText="1"/>
    </xf>
    <xf numFmtId="177" fontId="65" fillId="2" borderId="32" xfId="1" applyNumberFormat="1" applyFont="1" applyFill="1" applyBorder="1" applyAlignment="1">
      <alignment horizontal="center" vertical="top" wrapText="1"/>
    </xf>
    <xf numFmtId="0" fontId="37" fillId="2" borderId="22" xfId="1" applyFont="1" applyFill="1" applyBorder="1" applyAlignment="1" applyProtection="1">
      <alignment horizontal="left" vertical="center" shrinkToFit="1"/>
    </xf>
    <xf numFmtId="0" fontId="76" fillId="2" borderId="12" xfId="1" applyFont="1" applyFill="1" applyBorder="1" applyAlignment="1" applyProtection="1">
      <alignment horizontal="left" vertical="center" shrinkToFit="1"/>
    </xf>
    <xf numFmtId="177" fontId="62" fillId="4" borderId="10" xfId="1" applyNumberFormat="1" applyFont="1" applyFill="1" applyBorder="1" applyAlignment="1">
      <alignment horizontal="center" vertical="center" wrapText="1"/>
    </xf>
    <xf numFmtId="0" fontId="68" fillId="2" borderId="0" xfId="8" applyFont="1" applyFill="1" applyBorder="1" applyAlignment="1">
      <alignment vertical="center" wrapText="1" shrinkToFit="1"/>
    </xf>
    <xf numFmtId="0" fontId="43" fillId="2" borderId="13" xfId="1" applyFont="1" applyFill="1" applyBorder="1" applyAlignment="1" applyProtection="1">
      <alignment vertical="center" wrapText="1" shrinkToFit="1"/>
    </xf>
    <xf numFmtId="0" fontId="43" fillId="4" borderId="12" xfId="1" applyFont="1" applyFill="1" applyBorder="1" applyAlignment="1" applyProtection="1">
      <alignment vertical="center" shrinkToFit="1"/>
    </xf>
    <xf numFmtId="0" fontId="76" fillId="2" borderId="13" xfId="1" applyFont="1" applyFill="1" applyBorder="1" applyAlignment="1" applyProtection="1">
      <alignment horizontal="left" vertical="center" shrinkToFit="1"/>
    </xf>
    <xf numFmtId="177" fontId="62" fillId="0" borderId="32" xfId="1" applyNumberFormat="1" applyFont="1" applyBorder="1" applyAlignment="1">
      <alignment horizontal="center" vertical="center" wrapText="1"/>
    </xf>
    <xf numFmtId="0" fontId="76" fillId="0" borderId="13" xfId="1" applyFont="1" applyBorder="1" applyAlignment="1" applyProtection="1">
      <alignment vertical="center" shrinkToFit="1"/>
    </xf>
    <xf numFmtId="0" fontId="43" fillId="0" borderId="12" xfId="1" applyFont="1" applyBorder="1" applyAlignment="1" applyProtection="1">
      <alignment vertical="center" wrapText="1" shrinkToFit="1"/>
    </xf>
    <xf numFmtId="0" fontId="43" fillId="0" borderId="13" xfId="1" applyFont="1" applyBorder="1" applyAlignment="1" applyProtection="1">
      <alignment vertical="center" shrinkToFit="1"/>
    </xf>
    <xf numFmtId="0" fontId="75" fillId="0" borderId="0" xfId="2" applyFont="1" applyAlignment="1">
      <alignment vertical="center" shrinkToFit="1"/>
    </xf>
    <xf numFmtId="0" fontId="37" fillId="0" borderId="12" xfId="1" applyFont="1" applyBorder="1" applyAlignment="1" applyProtection="1">
      <alignment vertical="center" shrinkToFit="1"/>
    </xf>
    <xf numFmtId="0" fontId="37" fillId="0" borderId="18" xfId="1" applyFont="1" applyBorder="1" applyAlignment="1" applyProtection="1">
      <alignment vertical="center" shrinkToFit="1"/>
    </xf>
    <xf numFmtId="0" fontId="65" fillId="0" borderId="0" xfId="2" applyFont="1" applyAlignment="1">
      <alignment vertical="center" shrinkToFit="1"/>
    </xf>
    <xf numFmtId="177" fontId="62" fillId="0" borderId="10" xfId="1" applyNumberFormat="1" applyFont="1" applyBorder="1" applyAlignment="1">
      <alignment horizontal="center" vertical="center" wrapText="1"/>
    </xf>
    <xf numFmtId="0" fontId="43" fillId="0" borderId="13" xfId="1" applyFont="1" applyBorder="1" applyAlignment="1" applyProtection="1">
      <alignment vertical="center" wrapText="1" shrinkToFit="1"/>
    </xf>
    <xf numFmtId="177" fontId="37" fillId="0" borderId="17" xfId="1" applyNumberFormat="1" applyFont="1" applyBorder="1" applyAlignment="1">
      <alignment horizontal="center" vertical="top" wrapText="1"/>
    </xf>
    <xf numFmtId="0" fontId="37" fillId="0" borderId="34" xfId="1" applyFont="1" applyBorder="1" applyAlignment="1" applyProtection="1">
      <alignment vertical="center" shrinkToFit="1"/>
    </xf>
    <xf numFmtId="0" fontId="43" fillId="0" borderId="12" xfId="1" applyFont="1" applyBorder="1" applyAlignment="1" applyProtection="1">
      <alignment vertical="center" shrinkToFit="1"/>
    </xf>
    <xf numFmtId="0" fontId="62" fillId="0" borderId="0" xfId="2" applyFont="1" applyAlignment="1">
      <alignment vertical="center" shrinkToFit="1"/>
    </xf>
    <xf numFmtId="177" fontId="37" fillId="0" borderId="32" xfId="1" applyNumberFormat="1" applyFont="1" applyBorder="1" applyAlignment="1">
      <alignment horizontal="center" vertical="top" wrapText="1"/>
    </xf>
    <xf numFmtId="0" fontId="15" fillId="0" borderId="0" xfId="2" applyFont="1" applyAlignment="1">
      <alignment vertical="center" shrinkToFit="1"/>
    </xf>
    <xf numFmtId="177" fontId="37" fillId="0" borderId="21" xfId="1" applyNumberFormat="1" applyFont="1" applyBorder="1" applyAlignment="1">
      <alignment horizontal="center" vertical="top" wrapText="1"/>
    </xf>
    <xf numFmtId="0" fontId="37" fillId="0" borderId="22" xfId="1" applyFont="1" applyBorder="1" applyAlignment="1" applyProtection="1">
      <alignment vertical="center" shrinkToFit="1"/>
    </xf>
    <xf numFmtId="0" fontId="76" fillId="0" borderId="12" xfId="1" applyFont="1" applyBorder="1" applyAlignment="1" applyProtection="1">
      <alignment horizontal="left" vertical="center" shrinkToFit="1"/>
    </xf>
    <xf numFmtId="0" fontId="37" fillId="0" borderId="22" xfId="1" applyFont="1" applyBorder="1" applyAlignment="1" applyProtection="1">
      <alignment horizontal="left" vertical="center" shrinkToFit="1"/>
    </xf>
    <xf numFmtId="177" fontId="65" fillId="0" borderId="17" xfId="1" applyNumberFormat="1" applyFont="1" applyBorder="1" applyAlignment="1">
      <alignment horizontal="center" vertical="top" wrapText="1"/>
    </xf>
    <xf numFmtId="0" fontId="43" fillId="8" borderId="13" xfId="1" applyFont="1" applyFill="1" applyBorder="1" applyAlignment="1" applyProtection="1">
      <alignment vertical="center" shrinkToFit="1"/>
    </xf>
    <xf numFmtId="0" fontId="37" fillId="8" borderId="34" xfId="1" applyFont="1" applyFill="1" applyBorder="1" applyAlignment="1" applyProtection="1">
      <alignment vertical="center" shrinkToFit="1"/>
    </xf>
    <xf numFmtId="0" fontId="43" fillId="8" borderId="12" xfId="1" applyFont="1" applyFill="1" applyBorder="1" applyAlignment="1" applyProtection="1">
      <alignment vertical="center" shrinkToFit="1"/>
    </xf>
    <xf numFmtId="0" fontId="75" fillId="4" borderId="0" xfId="1" applyFont="1" applyFill="1" applyBorder="1" applyAlignment="1" applyProtection="1">
      <alignment vertical="center" shrinkToFit="1"/>
    </xf>
    <xf numFmtId="0" fontId="65" fillId="4" borderId="0" xfId="1" applyFont="1" applyFill="1" applyBorder="1" applyAlignment="1" applyProtection="1">
      <alignment vertical="center" shrinkToFit="1"/>
    </xf>
    <xf numFmtId="0" fontId="37" fillId="2" borderId="12" xfId="6" applyFont="1" applyFill="1" applyBorder="1" applyAlignment="1">
      <alignment vertical="center" wrapText="1"/>
    </xf>
    <xf numFmtId="177" fontId="62" fillId="2" borderId="27" xfId="1" applyNumberFormat="1" applyFont="1" applyFill="1" applyBorder="1" applyAlignment="1">
      <alignment horizontal="center" vertical="center" wrapText="1"/>
    </xf>
    <xf numFmtId="0" fontId="43" fillId="0" borderId="29" xfId="1" applyFont="1" applyBorder="1" applyAlignment="1" applyProtection="1">
      <alignment vertical="center" shrinkToFit="1"/>
    </xf>
    <xf numFmtId="0" fontId="76" fillId="0" borderId="12" xfId="1" applyFont="1" applyBorder="1" applyAlignment="1" applyProtection="1">
      <alignment vertical="center" shrinkToFit="1"/>
    </xf>
    <xf numFmtId="177" fontId="65" fillId="4" borderId="32" xfId="1" applyNumberFormat="1" applyFont="1" applyFill="1" applyBorder="1" applyAlignment="1">
      <alignment horizontal="center" vertical="top" wrapText="1"/>
    </xf>
    <xf numFmtId="177" fontId="44" fillId="4" borderId="32" xfId="6" applyNumberFormat="1" applyFont="1" applyFill="1" applyBorder="1" applyAlignment="1">
      <alignment horizontal="center" vertical="center" shrinkToFit="1"/>
    </xf>
    <xf numFmtId="0" fontId="34" fillId="4" borderId="12" xfId="6" applyFont="1" applyFill="1" applyBorder="1" applyAlignment="1">
      <alignment vertical="center" wrapText="1"/>
    </xf>
    <xf numFmtId="0" fontId="75" fillId="0" borderId="0" xfId="1" applyFont="1" applyBorder="1" applyAlignment="1" applyProtection="1">
      <alignment vertical="center" shrinkToFit="1"/>
    </xf>
    <xf numFmtId="0" fontId="65" fillId="0" borderId="0" xfId="1" applyFont="1" applyBorder="1" applyAlignment="1" applyProtection="1">
      <alignment vertical="center" shrinkToFit="1"/>
    </xf>
    <xf numFmtId="0" fontId="44" fillId="0" borderId="12" xfId="1" applyFont="1" applyBorder="1" applyAlignment="1" applyProtection="1">
      <alignment vertical="center" shrinkToFit="1"/>
    </xf>
    <xf numFmtId="0" fontId="35" fillId="0" borderId="12" xfId="1" applyFont="1" applyBorder="1" applyAlignment="1" applyProtection="1">
      <alignment vertical="center" shrinkToFit="1"/>
    </xf>
    <xf numFmtId="0" fontId="76" fillId="4" borderId="13" xfId="1" applyFont="1" applyFill="1" applyBorder="1" applyAlignment="1" applyProtection="1">
      <alignment vertical="center" shrinkToFit="1"/>
    </xf>
    <xf numFmtId="0" fontId="76" fillId="0" borderId="29" xfId="1" applyFont="1" applyBorder="1" applyAlignment="1" applyProtection="1">
      <alignment vertical="center" shrinkToFit="1"/>
    </xf>
    <xf numFmtId="0" fontId="76" fillId="8" borderId="12" xfId="1" applyFont="1" applyFill="1" applyBorder="1" applyAlignment="1" applyProtection="1">
      <alignment vertical="center" shrinkToFit="1"/>
    </xf>
    <xf numFmtId="0" fontId="37" fillId="4" borderId="18" xfId="1" applyFont="1" applyFill="1" applyBorder="1" applyAlignment="1" applyProtection="1">
      <alignment horizontal="left" vertical="center" shrinkToFit="1"/>
    </xf>
    <xf numFmtId="0" fontId="76" fillId="4" borderId="12" xfId="1" applyFont="1" applyFill="1" applyBorder="1" applyAlignment="1" applyProtection="1">
      <alignment horizontal="left" vertical="center" shrinkToFit="1"/>
    </xf>
    <xf numFmtId="0" fontId="76" fillId="0" borderId="29" xfId="1" applyFont="1" applyBorder="1" applyAlignment="1" applyProtection="1">
      <alignment horizontal="left" vertical="center" shrinkToFit="1"/>
    </xf>
    <xf numFmtId="0" fontId="37" fillId="0" borderId="18" xfId="1" applyFont="1" applyBorder="1" applyAlignment="1" applyProtection="1">
      <alignment horizontal="left" vertical="center" shrinkToFit="1"/>
    </xf>
    <xf numFmtId="0" fontId="43" fillId="3" borderId="13" xfId="1" applyFont="1" applyFill="1" applyBorder="1" applyAlignment="1" applyProtection="1">
      <alignment vertical="center" shrinkToFit="1"/>
    </xf>
    <xf numFmtId="0" fontId="76" fillId="3" borderId="12" xfId="6" applyFont="1" applyFill="1" applyBorder="1" applyAlignment="1">
      <alignment vertical="center" wrapText="1"/>
    </xf>
    <xf numFmtId="0" fontId="37" fillId="3" borderId="18" xfId="6" applyFont="1" applyFill="1" applyBorder="1" applyAlignment="1">
      <alignment vertical="center" wrapText="1"/>
    </xf>
    <xf numFmtId="0" fontId="76" fillId="3" borderId="12" xfId="1" applyFont="1" applyFill="1" applyBorder="1" applyAlignment="1" applyProtection="1">
      <alignment vertical="center" shrinkToFit="1"/>
    </xf>
    <xf numFmtId="0" fontId="37" fillId="3" borderId="12" xfId="1" applyFont="1" applyFill="1" applyBorder="1" applyAlignment="1" applyProtection="1">
      <alignment vertical="center" shrinkToFit="1"/>
    </xf>
    <xf numFmtId="0" fontId="37" fillId="3" borderId="18" xfId="1" applyFont="1" applyFill="1" applyBorder="1" applyAlignment="1" applyProtection="1">
      <alignment vertical="center" shrinkToFit="1"/>
    </xf>
    <xf numFmtId="0" fontId="37" fillId="3" borderId="22" xfId="1" applyFont="1" applyFill="1" applyBorder="1" applyAlignment="1" applyProtection="1">
      <alignment vertical="center" shrinkToFit="1"/>
    </xf>
    <xf numFmtId="0" fontId="43" fillId="3" borderId="13" xfId="6" applyFont="1" applyFill="1" applyBorder="1" applyAlignment="1">
      <alignment vertical="center" wrapText="1"/>
    </xf>
    <xf numFmtId="0" fontId="43" fillId="3" borderId="12" xfId="6" applyFont="1" applyFill="1" applyBorder="1" applyAlignment="1">
      <alignment vertical="center" wrapText="1"/>
    </xf>
    <xf numFmtId="0" fontId="79" fillId="3" borderId="13" xfId="1" applyFont="1" applyFill="1" applyBorder="1" applyAlignment="1" applyProtection="1">
      <alignment vertical="center" shrinkToFit="1"/>
    </xf>
    <xf numFmtId="0" fontId="43" fillId="3" borderId="12" xfId="1" applyFont="1" applyFill="1" applyBorder="1" applyAlignment="1" applyProtection="1">
      <alignment vertical="center" shrinkToFit="1"/>
    </xf>
    <xf numFmtId="0" fontId="43" fillId="3" borderId="12" xfId="1" applyFont="1" applyFill="1" applyBorder="1" applyAlignment="1" applyProtection="1">
      <alignment vertical="center" wrapText="1" shrinkToFit="1"/>
    </xf>
    <xf numFmtId="0" fontId="76" fillId="9" borderId="12" xfId="1" applyFont="1" applyFill="1" applyBorder="1" applyAlignment="1" applyProtection="1">
      <alignment vertical="center" shrinkToFit="1"/>
    </xf>
    <xf numFmtId="0" fontId="37" fillId="9" borderId="12" xfId="1" applyFont="1" applyFill="1" applyBorder="1" applyAlignment="1" applyProtection="1">
      <alignment vertical="center" shrinkToFit="1"/>
    </xf>
    <xf numFmtId="0" fontId="65" fillId="2" borderId="11" xfId="7" applyFont="1" applyFill="1" applyBorder="1" applyAlignment="1">
      <alignment horizontal="center" vertical="center" shrinkToFit="1"/>
    </xf>
    <xf numFmtId="0" fontId="44" fillId="2" borderId="33" xfId="3" applyFont="1" applyFill="1" applyBorder="1" applyAlignment="1">
      <alignment horizontal="center" vertical="center" shrinkToFit="1"/>
    </xf>
    <xf numFmtId="0" fontId="43" fillId="4" borderId="29" xfId="1" applyFont="1" applyFill="1" applyBorder="1" applyAlignment="1" applyProtection="1">
      <alignment vertical="center" shrinkToFit="1"/>
    </xf>
    <xf numFmtId="0" fontId="37" fillId="10" borderId="22" xfId="1" applyFont="1" applyFill="1" applyBorder="1" applyAlignment="1" applyProtection="1">
      <alignment vertical="center" shrinkToFit="1"/>
    </xf>
    <xf numFmtId="0" fontId="84" fillId="10" borderId="12" xfId="1" applyFont="1" applyFill="1" applyBorder="1" applyAlignment="1" applyProtection="1">
      <alignment vertical="center" shrinkToFit="1"/>
    </xf>
    <xf numFmtId="0" fontId="76" fillId="3" borderId="13" xfId="1" applyFont="1" applyFill="1" applyBorder="1" applyAlignment="1" applyProtection="1">
      <alignment vertical="center" shrinkToFit="1"/>
    </xf>
    <xf numFmtId="0" fontId="85" fillId="3" borderId="13" xfId="6" applyFont="1" applyFill="1" applyBorder="1" applyAlignment="1">
      <alignment vertical="center" wrapText="1"/>
    </xf>
    <xf numFmtId="0" fontId="29" fillId="3" borderId="18" xfId="6" applyFont="1" applyFill="1" applyBorder="1" applyAlignment="1">
      <alignment vertical="center" wrapText="1"/>
    </xf>
    <xf numFmtId="0" fontId="76" fillId="2" borderId="29" xfId="6" applyFont="1" applyFill="1" applyBorder="1" applyAlignment="1">
      <alignment vertical="center" wrapText="1"/>
    </xf>
    <xf numFmtId="0" fontId="43" fillId="3" borderId="29" xfId="1" applyFont="1" applyFill="1" applyBorder="1" applyAlignment="1" applyProtection="1">
      <alignment vertical="center" wrapText="1" shrinkToFit="1"/>
    </xf>
    <xf numFmtId="0" fontId="43" fillId="11" borderId="12" xfId="1" applyFont="1" applyFill="1" applyBorder="1" applyAlignment="1" applyProtection="1">
      <alignment vertical="center" wrapText="1" shrinkToFit="1"/>
    </xf>
    <xf numFmtId="0" fontId="37" fillId="11" borderId="12" xfId="1" applyFont="1" applyFill="1" applyBorder="1" applyAlignment="1" applyProtection="1">
      <alignment vertical="center" shrinkToFit="1"/>
    </xf>
    <xf numFmtId="0" fontId="86" fillId="2" borderId="0" xfId="1" applyFont="1" applyFill="1" applyBorder="1" applyAlignment="1" applyProtection="1">
      <alignment vertical="center" shrinkToFit="1"/>
    </xf>
    <xf numFmtId="0" fontId="44" fillId="4" borderId="14" xfId="3" applyFont="1" applyFill="1" applyBorder="1" applyAlignment="1">
      <alignment horizontal="center" vertical="center" shrinkToFit="1"/>
    </xf>
    <xf numFmtId="0" fontId="44" fillId="4" borderId="20" xfId="3" applyFont="1" applyFill="1" applyBorder="1" applyAlignment="1">
      <alignment horizontal="center" vertical="center" shrinkToFit="1"/>
    </xf>
    <xf numFmtId="0" fontId="34" fillId="0" borderId="47" xfId="1" applyFont="1" applyBorder="1" applyAlignment="1" applyProtection="1">
      <alignment horizontal="center" vertical="center" shrinkToFit="1"/>
    </xf>
    <xf numFmtId="0" fontId="34" fillId="0" borderId="0" xfId="1" applyFont="1" applyBorder="1" applyAlignment="1" applyProtection="1">
      <alignment horizontal="center" vertical="center" shrinkToFit="1"/>
    </xf>
    <xf numFmtId="0" fontId="34" fillId="0" borderId="55" xfId="1" applyFont="1" applyBorder="1" applyAlignment="1" applyProtection="1">
      <alignment horizontal="center" vertical="center" shrinkToFit="1"/>
    </xf>
    <xf numFmtId="0" fontId="44" fillId="4" borderId="18" xfId="1" applyFont="1" applyFill="1" applyBorder="1" applyAlignment="1" applyProtection="1">
      <alignment horizontal="center" vertical="center" shrinkToFit="1"/>
    </xf>
    <xf numFmtId="0" fontId="35" fillId="4" borderId="23" xfId="4" applyFont="1" applyFill="1" applyBorder="1" applyAlignment="1">
      <alignment horizontal="center" vertical="center" shrinkToFit="1"/>
    </xf>
    <xf numFmtId="0" fontId="44" fillId="4" borderId="13" xfId="1" applyFont="1" applyFill="1" applyBorder="1" applyAlignment="1" applyProtection="1">
      <alignment horizontal="center" vertical="center" shrinkToFit="1"/>
    </xf>
    <xf numFmtId="0" fontId="76" fillId="2" borderId="35" xfId="1" applyFont="1" applyFill="1" applyBorder="1" applyAlignment="1" applyProtection="1">
      <alignment horizontal="center" vertical="center" shrinkToFit="1"/>
    </xf>
    <xf numFmtId="0" fontId="76" fillId="2" borderId="36" xfId="1" applyFont="1" applyFill="1" applyBorder="1" applyAlignment="1" applyProtection="1">
      <alignment horizontal="center" vertical="center" shrinkToFit="1"/>
    </xf>
    <xf numFmtId="0" fontId="76" fillId="2" borderId="37" xfId="1" applyFont="1" applyFill="1" applyBorder="1" applyAlignment="1" applyProtection="1">
      <alignment horizontal="center" vertical="center" shrinkToFit="1"/>
    </xf>
    <xf numFmtId="0" fontId="36" fillId="4" borderId="12" xfId="1" applyFont="1" applyFill="1" applyBorder="1" applyAlignment="1">
      <alignment horizontal="center" vertical="center" shrinkToFit="1"/>
    </xf>
    <xf numFmtId="0" fontId="36" fillId="4" borderId="18" xfId="1" applyFont="1" applyFill="1" applyBorder="1" applyAlignment="1">
      <alignment horizontal="center" vertical="center" shrinkToFit="1"/>
    </xf>
    <xf numFmtId="0" fontId="19" fillId="4" borderId="18" xfId="6" applyFont="1" applyFill="1" applyBorder="1" applyAlignment="1">
      <alignment horizontal="center" vertical="center" wrapText="1"/>
    </xf>
    <xf numFmtId="0" fontId="35" fillId="4" borderId="11" xfId="6" applyFont="1" applyFill="1" applyBorder="1" applyAlignment="1">
      <alignment horizontal="center" vertical="center" wrapText="1"/>
    </xf>
    <xf numFmtId="0" fontId="44" fillId="4" borderId="33" xfId="3" applyFont="1" applyFill="1" applyBorder="1" applyAlignment="1">
      <alignment horizontal="center" vertical="center" shrinkToFit="1"/>
    </xf>
    <xf numFmtId="0" fontId="44" fillId="0" borderId="29" xfId="1" applyFont="1" applyBorder="1" applyAlignment="1" applyProtection="1">
      <alignment horizontal="center" vertical="center" shrinkToFit="1"/>
    </xf>
    <xf numFmtId="0" fontId="44" fillId="0" borderId="22" xfId="1" applyFont="1" applyBorder="1" applyAlignment="1" applyProtection="1">
      <alignment horizontal="center" vertical="center" shrinkToFit="1"/>
    </xf>
    <xf numFmtId="0" fontId="44" fillId="2" borderId="30" xfId="3" applyFont="1" applyFill="1" applyBorder="1" applyAlignment="1">
      <alignment horizontal="center" vertical="center" shrinkToFit="1"/>
    </xf>
    <xf numFmtId="0" fontId="35" fillId="2" borderId="24" xfId="3" applyFont="1" applyFill="1" applyBorder="1" applyAlignment="1">
      <alignment horizontal="center" vertical="center" shrinkToFit="1"/>
    </xf>
    <xf numFmtId="0" fontId="34" fillId="2" borderId="47" xfId="1" applyFont="1" applyFill="1" applyBorder="1" applyAlignment="1" applyProtection="1">
      <alignment horizontal="center" vertical="center" shrinkToFit="1"/>
    </xf>
    <xf numFmtId="0" fontId="34" fillId="2" borderId="0" xfId="1" applyFont="1" applyFill="1" applyBorder="1" applyAlignment="1" applyProtection="1">
      <alignment horizontal="center" vertical="center" shrinkToFit="1"/>
    </xf>
    <xf numFmtId="0" fontId="34" fillId="2" borderId="55" xfId="1" applyFont="1" applyFill="1" applyBorder="1" applyAlignment="1" applyProtection="1">
      <alignment horizontal="center" vertical="center" shrinkToFit="1"/>
    </xf>
    <xf numFmtId="0" fontId="34" fillId="2" borderId="34" xfId="1" applyFont="1" applyFill="1" applyBorder="1" applyAlignment="1" applyProtection="1">
      <alignment horizontal="center" vertical="center" shrinkToFit="1"/>
    </xf>
    <xf numFmtId="0" fontId="34" fillId="2" borderId="38" xfId="1" applyFont="1" applyFill="1" applyBorder="1" applyAlignment="1" applyProtection="1">
      <alignment horizontal="center" vertical="center" shrinkToFit="1"/>
    </xf>
    <xf numFmtId="0" fontId="34" fillId="2" borderId="39" xfId="1" applyFont="1" applyFill="1" applyBorder="1" applyAlignment="1" applyProtection="1">
      <alignment horizontal="center" vertical="center" shrinkToFit="1"/>
    </xf>
    <xf numFmtId="0" fontId="44" fillId="0" borderId="13" xfId="6" applyFont="1" applyBorder="1" applyAlignment="1">
      <alignment horizontal="center" vertical="center"/>
    </xf>
    <xf numFmtId="0" fontId="35" fillId="0" borderId="18" xfId="6" applyFont="1" applyBorder="1" applyAlignment="1">
      <alignment horizontal="center" vertical="center"/>
    </xf>
    <xf numFmtId="0" fontId="35" fillId="0" borderId="13" xfId="6" applyFont="1" applyBorder="1" applyAlignment="1">
      <alignment horizontal="center" vertical="center" wrapText="1"/>
    </xf>
    <xf numFmtId="0" fontId="35" fillId="0" borderId="18" xfId="6" applyFont="1" applyBorder="1" applyAlignment="1">
      <alignment horizontal="center" vertical="center" wrapText="1"/>
    </xf>
    <xf numFmtId="0" fontId="35" fillId="0" borderId="11" xfId="6" applyFont="1" applyBorder="1" applyAlignment="1">
      <alignment horizontal="center" vertical="center" wrapText="1"/>
    </xf>
    <xf numFmtId="0" fontId="44" fillId="0" borderId="11" xfId="1" applyFont="1" applyBorder="1" applyAlignment="1" applyProtection="1">
      <alignment horizontal="center" vertical="center" shrinkToFit="1"/>
    </xf>
    <xf numFmtId="0" fontId="35" fillId="0" borderId="11" xfId="1" applyFont="1" applyBorder="1" applyAlignment="1" applyProtection="1">
      <alignment horizontal="center" vertical="center" shrinkToFit="1"/>
    </xf>
    <xf numFmtId="0" fontId="44" fillId="2" borderId="14" xfId="3" applyFont="1" applyFill="1" applyBorder="1" applyAlignment="1">
      <alignment horizontal="center" vertical="center" shrinkToFit="1"/>
    </xf>
    <xf numFmtId="0" fontId="44" fillId="2" borderId="20" xfId="3" applyFont="1" applyFill="1" applyBorder="1" applyAlignment="1">
      <alignment horizontal="center" vertical="center" shrinkToFit="1"/>
    </xf>
    <xf numFmtId="0" fontId="78" fillId="2" borderId="61" xfId="1" applyFont="1" applyFill="1" applyBorder="1" applyAlignment="1" applyProtection="1">
      <alignment horizontal="center" vertical="top" shrinkToFit="1"/>
    </xf>
    <xf numFmtId="0" fontId="77" fillId="2" borderId="7" xfId="1" applyFont="1" applyFill="1" applyBorder="1" applyAlignment="1" applyProtection="1">
      <alignment horizontal="center" vertical="top" shrinkToFit="1"/>
    </xf>
    <xf numFmtId="0" fontId="77" fillId="2" borderId="62" xfId="1" applyFont="1" applyFill="1" applyBorder="1" applyAlignment="1" applyProtection="1">
      <alignment horizontal="center" vertical="top" shrinkToFit="1"/>
    </xf>
    <xf numFmtId="0" fontId="71" fillId="2" borderId="3" xfId="1" applyFont="1" applyFill="1" applyBorder="1" applyAlignment="1" applyProtection="1">
      <alignment horizontal="center" vertical="center" shrinkToFit="1"/>
    </xf>
    <xf numFmtId="0" fontId="71" fillId="2" borderId="4" xfId="1" applyFont="1" applyFill="1" applyBorder="1" applyAlignment="1" applyProtection="1">
      <alignment horizontal="center" vertical="center" shrinkToFit="1"/>
    </xf>
    <xf numFmtId="0" fontId="71" fillId="2" borderId="5" xfId="1" applyFont="1" applyFill="1" applyBorder="1" applyAlignment="1" applyProtection="1">
      <alignment horizontal="center" vertical="center" shrinkToFit="1"/>
    </xf>
    <xf numFmtId="0" fontId="34" fillId="2" borderId="28" xfId="1" applyFont="1" applyFill="1" applyBorder="1" applyAlignment="1" applyProtection="1">
      <alignment horizontal="center" vertical="center" shrinkToFit="1"/>
    </xf>
    <xf numFmtId="0" fontId="35" fillId="2" borderId="11" xfId="4" applyFont="1" applyFill="1" applyBorder="1" applyAlignment="1">
      <alignment horizontal="center" vertical="center" shrinkToFit="1"/>
    </xf>
    <xf numFmtId="0" fontId="34" fillId="2" borderId="29" xfId="1" applyFont="1" applyFill="1" applyBorder="1" applyAlignment="1" applyProtection="1">
      <alignment horizontal="center" vertical="center" shrinkToFit="1"/>
    </xf>
    <xf numFmtId="0" fontId="36" fillId="2" borderId="18" xfId="1" applyFont="1" applyFill="1" applyBorder="1" applyAlignment="1" applyProtection="1">
      <alignment horizontal="center" vertical="center" shrinkToFit="1"/>
    </xf>
    <xf numFmtId="0" fontId="31" fillId="2" borderId="29" xfId="5" applyFont="1" applyFill="1" applyBorder="1" applyAlignment="1">
      <alignment horizontal="center" vertical="center" wrapText="1"/>
    </xf>
    <xf numFmtId="0" fontId="31" fillId="2" borderId="18" xfId="5" applyFont="1" applyFill="1" applyBorder="1" applyAlignment="1">
      <alignment horizontal="center" vertical="center" wrapText="1"/>
    </xf>
    <xf numFmtId="0" fontId="34" fillId="2" borderId="30" xfId="1" applyFont="1" applyFill="1" applyBorder="1" applyAlignment="1" applyProtection="1">
      <alignment horizontal="center" vertical="center" shrinkToFit="1"/>
    </xf>
    <xf numFmtId="0" fontId="36" fillId="2" borderId="20" xfId="1" applyFont="1" applyFill="1" applyBorder="1" applyAlignment="1" applyProtection="1">
      <alignment horizontal="center" vertical="center" shrinkToFit="1"/>
    </xf>
    <xf numFmtId="0" fontId="34" fillId="2" borderId="35" xfId="1" applyFont="1" applyFill="1" applyBorder="1" applyAlignment="1" applyProtection="1">
      <alignment horizontal="center" vertical="center" shrinkToFit="1"/>
    </xf>
    <xf numFmtId="0" fontId="64" fillId="2" borderId="36" xfId="0" applyFont="1" applyFill="1" applyBorder="1" applyAlignment="1">
      <alignment vertical="center" shrinkToFit="1"/>
    </xf>
    <xf numFmtId="0" fontId="64" fillId="2" borderId="37" xfId="0" applyFont="1" applyFill="1" applyBorder="1" applyAlignment="1">
      <alignment vertical="center" shrinkToFit="1"/>
    </xf>
    <xf numFmtId="0" fontId="35" fillId="2" borderId="34" xfId="4" applyFont="1" applyFill="1" applyBorder="1" applyAlignment="1">
      <alignment horizontal="center" vertical="center" shrinkToFit="1"/>
    </xf>
    <xf numFmtId="0" fontId="64" fillId="2" borderId="38" xfId="0" applyFont="1" applyFill="1" applyBorder="1" applyAlignment="1">
      <alignment vertical="center" shrinkToFit="1"/>
    </xf>
    <xf numFmtId="0" fontId="64" fillId="2" borderId="39" xfId="0" applyFont="1" applyFill="1" applyBorder="1" applyAlignment="1">
      <alignment vertical="center" shrinkToFit="1"/>
    </xf>
    <xf numFmtId="0" fontId="34" fillId="2" borderId="18" xfId="1" applyFont="1" applyFill="1" applyBorder="1" applyAlignment="1" applyProtection="1">
      <alignment horizontal="center" vertical="center" shrinkToFit="1"/>
    </xf>
    <xf numFmtId="0" fontId="34" fillId="2" borderId="13" xfId="1" applyFont="1" applyFill="1" applyBorder="1" applyAlignment="1" applyProtection="1">
      <alignment horizontal="center" vertical="center" shrinkToFit="1"/>
    </xf>
    <xf numFmtId="0" fontId="34" fillId="2" borderId="29" xfId="3" applyFont="1" applyFill="1" applyBorder="1" applyAlignment="1">
      <alignment horizontal="center" vertical="center" shrinkToFit="1"/>
    </xf>
    <xf numFmtId="0" fontId="36" fillId="2" borderId="18" xfId="3" applyFont="1" applyFill="1" applyBorder="1" applyAlignment="1">
      <alignment horizontal="center" vertical="center" shrinkToFit="1"/>
    </xf>
    <xf numFmtId="0" fontId="36" fillId="2" borderId="11" xfId="1" applyFont="1" applyFill="1" applyBorder="1" applyAlignment="1" applyProtection="1">
      <alignment horizontal="center" vertical="center" shrinkToFit="1"/>
    </xf>
    <xf numFmtId="0" fontId="34" fillId="2" borderId="33" xfId="3" applyFont="1" applyFill="1" applyBorder="1" applyAlignment="1">
      <alignment horizontal="center" vertical="center" shrinkToFit="1"/>
    </xf>
    <xf numFmtId="0" fontId="36" fillId="2" borderId="20" xfId="3" applyFont="1" applyFill="1" applyBorder="1" applyAlignment="1">
      <alignment horizontal="center" vertical="center" shrinkToFit="1"/>
    </xf>
    <xf numFmtId="0" fontId="34" fillId="2" borderId="13" xfId="1" applyFont="1" applyFill="1" applyBorder="1" applyAlignment="1" applyProtection="1">
      <alignment horizontal="center" vertical="center" wrapText="1" shrinkToFit="1"/>
    </xf>
    <xf numFmtId="0" fontId="35" fillId="2" borderId="22" xfId="4" applyFont="1" applyFill="1" applyBorder="1" applyAlignment="1">
      <alignment horizontal="center" vertical="center" wrapText="1" shrinkToFit="1"/>
    </xf>
    <xf numFmtId="0" fontId="34" fillId="2" borderId="12" xfId="1" applyFont="1" applyFill="1" applyBorder="1" applyAlignment="1" applyProtection="1">
      <alignment horizontal="center" vertical="center" shrinkToFit="1"/>
    </xf>
    <xf numFmtId="0" fontId="31" fillId="2" borderId="13" xfId="5" applyFont="1" applyFill="1" applyBorder="1" applyAlignment="1">
      <alignment horizontal="center" vertical="center" wrapText="1"/>
    </xf>
    <xf numFmtId="0" fontId="31" fillId="2" borderId="22" xfId="5" applyFont="1" applyFill="1" applyBorder="1" applyAlignment="1">
      <alignment horizontal="center" vertical="center" wrapText="1"/>
    </xf>
    <xf numFmtId="0" fontId="34" fillId="2" borderId="14" xfId="3" applyFont="1" applyFill="1" applyBorder="1" applyAlignment="1">
      <alignment horizontal="center" vertical="center" shrinkToFit="1"/>
    </xf>
    <xf numFmtId="0" fontId="36" fillId="2" borderId="24" xfId="3" applyFont="1" applyFill="1" applyBorder="1" applyAlignment="1">
      <alignment horizontal="center" vertical="center" shrinkToFit="1"/>
    </xf>
    <xf numFmtId="0" fontId="34" fillId="2" borderId="11" xfId="1" applyFont="1" applyFill="1" applyBorder="1" applyAlignment="1" applyProtection="1">
      <alignment horizontal="center" vertical="center" shrinkToFit="1"/>
    </xf>
    <xf numFmtId="0" fontId="44" fillId="2" borderId="13" xfId="1" applyFont="1" applyFill="1" applyBorder="1" applyAlignment="1" applyProtection="1">
      <alignment horizontal="center" vertical="center" shrinkToFit="1"/>
    </xf>
    <xf numFmtId="0" fontId="44" fillId="2" borderId="18" xfId="1" applyFont="1" applyFill="1" applyBorder="1" applyAlignment="1" applyProtection="1">
      <alignment horizontal="center" vertical="center" shrinkToFit="1"/>
    </xf>
    <xf numFmtId="0" fontId="44" fillId="2" borderId="13" xfId="1" applyFont="1" applyFill="1" applyBorder="1" applyAlignment="1" applyProtection="1">
      <alignment horizontal="center" vertical="center" wrapText="1" shrinkToFit="1"/>
    </xf>
    <xf numFmtId="0" fontId="44" fillId="2" borderId="18" xfId="1" applyFont="1" applyFill="1" applyBorder="1" applyAlignment="1" applyProtection="1">
      <alignment horizontal="center" vertical="center" wrapText="1" shrinkToFit="1"/>
    </xf>
    <xf numFmtId="0" fontId="44" fillId="2" borderId="12" xfId="1" applyFont="1" applyFill="1" applyBorder="1" applyAlignment="1" applyProtection="1">
      <alignment horizontal="center" vertical="center" shrinkToFit="1"/>
    </xf>
    <xf numFmtId="0" fontId="19" fillId="2" borderId="13" xfId="1" applyFont="1" applyFill="1" applyBorder="1" applyAlignment="1" applyProtection="1">
      <alignment horizontal="center" vertical="center" wrapText="1" shrinkToFit="1"/>
    </xf>
    <xf numFmtId="0" fontId="19" fillId="2" borderId="12" xfId="1" applyFont="1" applyFill="1" applyBorder="1" applyAlignment="1" applyProtection="1">
      <alignment horizontal="center" vertical="center" wrapText="1" shrinkToFit="1"/>
    </xf>
    <xf numFmtId="0" fontId="44" fillId="2" borderId="28" xfId="1" applyFont="1" applyFill="1" applyBorder="1" applyAlignment="1" applyProtection="1">
      <alignment horizontal="center" vertical="center" shrinkToFit="1"/>
    </xf>
    <xf numFmtId="0" fontId="44" fillId="2" borderId="29" xfId="1" applyFont="1" applyFill="1" applyBorder="1" applyAlignment="1" applyProtection="1">
      <alignment horizontal="center" vertical="center" shrinkToFit="1"/>
    </xf>
    <xf numFmtId="0" fontId="35" fillId="2" borderId="18" xfId="1" applyFont="1" applyFill="1" applyBorder="1" applyAlignment="1" applyProtection="1">
      <alignment horizontal="center" vertical="center" shrinkToFit="1"/>
    </xf>
    <xf numFmtId="0" fontId="35" fillId="2" borderId="11" xfId="1" applyFont="1" applyFill="1" applyBorder="1" applyAlignment="1" applyProtection="1">
      <alignment horizontal="center" vertical="center" shrinkToFit="1"/>
    </xf>
    <xf numFmtId="0" fontId="44" fillId="2" borderId="30" xfId="1" applyFont="1" applyFill="1" applyBorder="1" applyAlignment="1" applyProtection="1">
      <alignment horizontal="center" vertical="center" shrinkToFit="1"/>
    </xf>
    <xf numFmtId="0" fontId="35" fillId="2" borderId="20" xfId="1" applyFont="1" applyFill="1" applyBorder="1" applyAlignment="1" applyProtection="1">
      <alignment horizontal="center" vertical="center" shrinkToFit="1"/>
    </xf>
    <xf numFmtId="0" fontId="44" fillId="0" borderId="14" xfId="3" applyFont="1" applyBorder="1" applyAlignment="1">
      <alignment horizontal="center" vertical="center" shrinkToFit="1"/>
    </xf>
    <xf numFmtId="0" fontId="44" fillId="0" borderId="33" xfId="3" applyFont="1" applyBorder="1" applyAlignment="1">
      <alignment horizontal="center" vertical="center" shrinkToFit="1"/>
    </xf>
    <xf numFmtId="0" fontId="44" fillId="2" borderId="22" xfId="1" applyFont="1" applyFill="1" applyBorder="1" applyAlignment="1" applyProtection="1">
      <alignment horizontal="center" vertical="center" wrapText="1" shrinkToFit="1"/>
    </xf>
    <xf numFmtId="0" fontId="44" fillId="2" borderId="22" xfId="1" applyFont="1" applyFill="1" applyBorder="1" applyAlignment="1" applyProtection="1">
      <alignment horizontal="center" vertical="center" shrinkToFit="1"/>
    </xf>
    <xf numFmtId="0" fontId="44" fillId="2" borderId="24" xfId="3" applyFont="1" applyFill="1" applyBorder="1" applyAlignment="1">
      <alignment horizontal="center" vertical="center" shrinkToFit="1"/>
    </xf>
    <xf numFmtId="0" fontId="44" fillId="2" borderId="29" xfId="6" applyFont="1" applyFill="1" applyBorder="1" applyAlignment="1">
      <alignment horizontal="center" vertical="center"/>
    </xf>
    <xf numFmtId="0" fontId="35" fillId="2" borderId="18" xfId="6" applyFont="1" applyFill="1" applyBorder="1" applyAlignment="1">
      <alignment horizontal="center" vertical="center"/>
    </xf>
    <xf numFmtId="0" fontId="35" fillId="2" borderId="45" xfId="6" applyFont="1" applyFill="1" applyBorder="1" applyAlignment="1">
      <alignment horizontal="center" vertical="center" wrapText="1"/>
    </xf>
    <xf numFmtId="0" fontId="35" fillId="2" borderId="34" xfId="6" applyFont="1" applyFill="1" applyBorder="1" applyAlignment="1">
      <alignment horizontal="center" vertical="center" wrapText="1"/>
    </xf>
    <xf numFmtId="0" fontId="35" fillId="2" borderId="46" xfId="6" applyFont="1" applyFill="1" applyBorder="1" applyAlignment="1">
      <alignment horizontal="center" vertical="center" wrapText="1"/>
    </xf>
    <xf numFmtId="0" fontId="35" fillId="2" borderId="31" xfId="6" applyFont="1" applyFill="1" applyBorder="1" applyAlignment="1">
      <alignment horizontal="center" vertical="center" wrapText="1"/>
    </xf>
    <xf numFmtId="0" fontId="35" fillId="2" borderId="30" xfId="6" applyFont="1" applyFill="1" applyBorder="1" applyAlignment="1">
      <alignment horizontal="center" vertical="center" textRotation="255" shrinkToFit="1"/>
    </xf>
    <xf numFmtId="0" fontId="35" fillId="2" borderId="20" xfId="6" applyFont="1" applyFill="1" applyBorder="1" applyAlignment="1">
      <alignment horizontal="center" vertical="center" textRotation="255" shrinkToFit="1"/>
    </xf>
    <xf numFmtId="0" fontId="35" fillId="2" borderId="12" xfId="4" applyFont="1" applyFill="1" applyBorder="1" applyAlignment="1">
      <alignment horizontal="center" vertical="center" wrapText="1" shrinkToFit="1"/>
    </xf>
    <xf numFmtId="0" fontId="35" fillId="2" borderId="12" xfId="1" applyFont="1" applyFill="1" applyBorder="1" applyAlignment="1" applyProtection="1">
      <alignment horizontal="center" vertical="center" shrinkToFit="1"/>
    </xf>
    <xf numFmtId="0" fontId="19" fillId="2" borderId="12" xfId="5" applyFont="1" applyFill="1" applyBorder="1" applyAlignment="1">
      <alignment horizontal="center" vertical="center" wrapText="1"/>
    </xf>
    <xf numFmtId="0" fontId="44" fillId="2" borderId="13" xfId="6" applyFont="1" applyFill="1" applyBorder="1" applyAlignment="1">
      <alignment horizontal="center" vertical="center"/>
    </xf>
    <xf numFmtId="0" fontId="35" fillId="2" borderId="12" xfId="6" applyFont="1" applyFill="1" applyBorder="1" applyAlignment="1">
      <alignment horizontal="center" vertical="center" wrapText="1"/>
    </xf>
    <xf numFmtId="0" fontId="35" fillId="2" borderId="18" xfId="6" applyFont="1" applyFill="1" applyBorder="1" applyAlignment="1">
      <alignment horizontal="center" vertical="center" wrapText="1"/>
    </xf>
    <xf numFmtId="0" fontId="35" fillId="2" borderId="11" xfId="6" applyFont="1" applyFill="1" applyBorder="1" applyAlignment="1">
      <alignment horizontal="center" vertical="center" wrapText="1"/>
    </xf>
    <xf numFmtId="0" fontId="35" fillId="2" borderId="20" xfId="3" applyFont="1" applyFill="1" applyBorder="1" applyAlignment="1">
      <alignment horizontal="center" vertical="center" shrinkToFit="1"/>
    </xf>
    <xf numFmtId="0" fontId="35" fillId="4" borderId="13" xfId="6" applyFont="1" applyFill="1" applyBorder="1" applyAlignment="1">
      <alignment horizontal="center" vertical="center" wrapText="1"/>
    </xf>
    <xf numFmtId="0" fontId="35" fillId="4" borderId="18" xfId="6" applyFont="1" applyFill="1" applyBorder="1" applyAlignment="1">
      <alignment horizontal="center" vertical="center" wrapText="1"/>
    </xf>
    <xf numFmtId="0" fontId="35" fillId="4" borderId="12" xfId="6" applyFont="1" applyFill="1" applyBorder="1" applyAlignment="1">
      <alignment horizontal="center" vertical="center" wrapText="1"/>
    </xf>
    <xf numFmtId="0" fontId="44" fillId="4" borderId="11" xfId="1" applyFont="1" applyFill="1" applyBorder="1" applyAlignment="1" applyProtection="1">
      <alignment horizontal="center" vertical="center" shrinkToFit="1"/>
    </xf>
    <xf numFmtId="0" fontId="35" fillId="4" borderId="11" xfId="1" applyFont="1" applyFill="1" applyBorder="1" applyAlignment="1" applyProtection="1">
      <alignment horizontal="center" vertical="center" shrinkToFit="1"/>
    </xf>
    <xf numFmtId="0" fontId="35" fillId="4" borderId="20" xfId="3" applyFont="1" applyFill="1" applyBorder="1" applyAlignment="1">
      <alignment horizontal="center" vertical="center" shrinkToFit="1"/>
    </xf>
    <xf numFmtId="0" fontId="35" fillId="2" borderId="12" xfId="6" applyFont="1" applyFill="1" applyBorder="1" applyAlignment="1">
      <alignment horizontal="center" vertical="center"/>
    </xf>
    <xf numFmtId="0" fontId="35" fillId="2" borderId="13" xfId="6" applyFont="1" applyFill="1" applyBorder="1" applyAlignment="1">
      <alignment horizontal="center" vertical="center" wrapText="1"/>
    </xf>
    <xf numFmtId="0" fontId="35" fillId="2" borderId="13" xfId="1" applyFont="1" applyFill="1" applyBorder="1" applyAlignment="1" applyProtection="1">
      <alignment horizontal="center" vertical="center" shrinkToFit="1"/>
    </xf>
    <xf numFmtId="0" fontId="36" fillId="0" borderId="28" xfId="1" applyFont="1" applyBorder="1" applyAlignment="1">
      <alignment horizontal="center" vertical="center" shrinkToFit="1"/>
    </xf>
    <xf numFmtId="0" fontId="35" fillId="0" borderId="11" xfId="4" applyFont="1" applyBorder="1" applyAlignment="1">
      <alignment horizontal="center" vertical="center" shrinkToFit="1"/>
    </xf>
    <xf numFmtId="0" fontId="44" fillId="0" borderId="18" xfId="1" applyFont="1" applyBorder="1" applyAlignment="1" applyProtection="1">
      <alignment horizontal="center" vertical="center" shrinkToFit="1"/>
    </xf>
    <xf numFmtId="0" fontId="44" fillId="0" borderId="30" xfId="3" applyFont="1" applyBorder="1" applyAlignment="1">
      <alignment horizontal="center" vertical="center" shrinkToFit="1"/>
    </xf>
    <xf numFmtId="0" fontId="44" fillId="0" borderId="20" xfId="3" applyFont="1" applyBorder="1" applyAlignment="1">
      <alignment horizontal="center" vertical="center" shrinkToFit="1"/>
    </xf>
    <xf numFmtId="0" fontId="45" fillId="2" borderId="17" xfId="6" applyFont="1" applyFill="1" applyBorder="1" applyAlignment="1">
      <alignment horizontal="center" vertical="center" shrinkToFit="1"/>
    </xf>
    <xf numFmtId="0" fontId="45" fillId="2" borderId="52" xfId="6" applyFont="1" applyFill="1" applyBorder="1" applyAlignment="1">
      <alignment horizontal="center" vertical="center" shrinkToFit="1"/>
    </xf>
    <xf numFmtId="0" fontId="45" fillId="2" borderId="18" xfId="6" applyFont="1" applyFill="1" applyBorder="1" applyAlignment="1">
      <alignment horizontal="center" vertical="center" shrinkToFit="1"/>
    </xf>
    <xf numFmtId="0" fontId="45" fillId="2" borderId="11" xfId="6" applyFont="1" applyFill="1" applyBorder="1" applyAlignment="1">
      <alignment horizontal="center" vertical="center" shrinkToFit="1"/>
    </xf>
    <xf numFmtId="0" fontId="45" fillId="2" borderId="12" xfId="6" applyFont="1" applyFill="1" applyBorder="1" applyAlignment="1">
      <alignment horizontal="center" vertical="center" shrinkToFit="1"/>
    </xf>
    <xf numFmtId="178" fontId="45" fillId="2" borderId="20" xfId="6" applyNumberFormat="1" applyFont="1" applyFill="1" applyBorder="1" applyAlignment="1">
      <alignment horizontal="center" vertical="center" shrinkToFit="1"/>
    </xf>
    <xf numFmtId="178" fontId="45" fillId="2" borderId="16" xfId="6" applyNumberFormat="1" applyFont="1" applyFill="1" applyBorder="1" applyAlignment="1">
      <alignment horizontal="center" vertical="center" shrinkToFit="1"/>
    </xf>
    <xf numFmtId="0" fontId="19" fillId="2" borderId="18" xfId="6" applyFont="1" applyFill="1" applyBorder="1" applyAlignment="1">
      <alignment horizontal="center" vertical="center"/>
    </xf>
    <xf numFmtId="0" fontId="19" fillId="2" borderId="13" xfId="6" applyFont="1" applyFill="1" applyBorder="1" applyAlignment="1">
      <alignment horizontal="center" vertical="center" wrapText="1"/>
    </xf>
    <xf numFmtId="0" fontId="34" fillId="2" borderId="14" xfId="6" applyFont="1" applyFill="1" applyBorder="1" applyAlignment="1">
      <alignment horizontal="center" vertical="center" textRotation="255" shrinkToFit="1"/>
    </xf>
    <xf numFmtId="0" fontId="34" fillId="2" borderId="20" xfId="6" applyFont="1" applyFill="1" applyBorder="1" applyAlignment="1">
      <alignment horizontal="center" vertical="center" textRotation="255" shrinkToFit="1"/>
    </xf>
    <xf numFmtId="0" fontId="34" fillId="2" borderId="12" xfId="6" applyFont="1" applyFill="1" applyBorder="1" applyAlignment="1">
      <alignment horizontal="center" vertical="center"/>
    </xf>
    <xf numFmtId="0" fontId="31" fillId="2" borderId="22" xfId="6" applyFont="1" applyFill="1" applyBorder="1" applyAlignment="1">
      <alignment horizontal="center" vertical="center"/>
    </xf>
    <xf numFmtId="0" fontId="19" fillId="2" borderId="12" xfId="6" applyFont="1" applyFill="1" applyBorder="1" applyAlignment="1">
      <alignment horizontal="center" vertical="center" wrapText="1"/>
    </xf>
    <xf numFmtId="0" fontId="35" fillId="2" borderId="22" xfId="6" applyFont="1" applyFill="1" applyBorder="1" applyAlignment="1">
      <alignment horizontal="center" vertical="center" wrapText="1"/>
    </xf>
    <xf numFmtId="0" fontId="44" fillId="0" borderId="13" xfId="1" applyFont="1" applyBorder="1" applyAlignment="1" applyProtection="1">
      <alignment horizontal="center" vertical="center" shrinkToFit="1"/>
    </xf>
    <xf numFmtId="0" fontId="44" fillId="0" borderId="24" xfId="3" applyFont="1" applyBorder="1" applyAlignment="1">
      <alignment horizontal="center" vertical="center" shrinkToFit="1"/>
    </xf>
    <xf numFmtId="0" fontId="45" fillId="2" borderId="21" xfId="6" applyFont="1" applyFill="1" applyBorder="1" applyAlignment="1">
      <alignment horizontal="center" vertical="center" shrinkToFit="1"/>
    </xf>
    <xf numFmtId="0" fontId="45" fillId="2" borderId="23" xfId="6" applyFont="1" applyFill="1" applyBorder="1" applyAlignment="1">
      <alignment horizontal="center" vertical="center" shrinkToFit="1"/>
    </xf>
    <xf numFmtId="0" fontId="45" fillId="2" borderId="10" xfId="6" applyFont="1" applyFill="1" applyBorder="1" applyAlignment="1">
      <alignment horizontal="center" vertical="center" shrinkToFit="1"/>
    </xf>
    <xf numFmtId="178" fontId="45" fillId="2" borderId="26" xfId="6" applyNumberFormat="1" applyFont="1" applyFill="1" applyBorder="1" applyAlignment="1">
      <alignment horizontal="center" vertical="center" shrinkToFit="1"/>
    </xf>
    <xf numFmtId="0" fontId="44" fillId="2" borderId="33" xfId="1" applyFont="1" applyFill="1" applyBorder="1" applyAlignment="1" applyProtection="1">
      <alignment horizontal="center" vertical="center" shrinkToFit="1"/>
    </xf>
    <xf numFmtId="0" fontId="44" fillId="2" borderId="33" xfId="3" applyFont="1" applyFill="1" applyBorder="1" applyAlignment="1">
      <alignment horizontal="center" vertical="center" shrinkToFit="1"/>
    </xf>
    <xf numFmtId="0" fontId="44" fillId="0" borderId="13" xfId="1" applyFont="1" applyBorder="1" applyAlignment="1" applyProtection="1">
      <alignment horizontal="center" vertical="center" wrapText="1" shrinkToFit="1"/>
    </xf>
    <xf numFmtId="0" fontId="44" fillId="0" borderId="22" xfId="1" applyFont="1" applyBorder="1" applyAlignment="1" applyProtection="1">
      <alignment horizontal="center" vertical="center" wrapText="1" shrinkToFit="1"/>
    </xf>
    <xf numFmtId="0" fontId="35" fillId="0" borderId="23" xfId="4" applyFont="1" applyBorder="1" applyAlignment="1">
      <alignment horizontal="center" vertical="center" shrinkToFit="1"/>
    </xf>
    <xf numFmtId="0" fontId="44" fillId="0" borderId="12" xfId="1" applyFont="1" applyBorder="1" applyAlignment="1" applyProtection="1">
      <alignment horizontal="center" vertical="center" shrinkToFit="1"/>
    </xf>
    <xf numFmtId="0" fontId="35" fillId="0" borderId="22" xfId="1" applyFont="1" applyBorder="1" applyAlignment="1" applyProtection="1">
      <alignment horizontal="center" vertical="center" shrinkToFit="1"/>
    </xf>
    <xf numFmtId="0" fontId="35" fillId="0" borderId="23" xfId="1" applyFont="1" applyBorder="1" applyAlignment="1" applyProtection="1">
      <alignment horizontal="center" vertical="center" shrinkToFit="1"/>
    </xf>
    <xf numFmtId="0" fontId="44" fillId="0" borderId="33" xfId="1" applyFont="1" applyBorder="1" applyAlignment="1" applyProtection="1">
      <alignment horizontal="center" vertical="center" shrinkToFit="1"/>
    </xf>
    <xf numFmtId="0" fontId="35" fillId="0" borderId="24" xfId="1" applyFont="1" applyBorder="1" applyAlignment="1" applyProtection="1">
      <alignment horizontal="center" vertical="center" shrinkToFit="1"/>
    </xf>
    <xf numFmtId="49" fontId="65" fillId="2" borderId="52" xfId="7" applyNumberFormat="1" applyFont="1" applyFill="1" applyBorder="1" applyAlignment="1">
      <alignment horizontal="center" vertical="center" shrinkToFit="1"/>
    </xf>
    <xf numFmtId="49" fontId="65" fillId="2" borderId="11" xfId="7" applyNumberFormat="1" applyFont="1" applyFill="1" applyBorder="1" applyAlignment="1">
      <alignment horizontal="center" vertical="center" shrinkToFit="1"/>
    </xf>
    <xf numFmtId="0" fontId="65" fillId="2" borderId="11" xfId="7" applyFont="1" applyFill="1" applyBorder="1" applyAlignment="1">
      <alignment horizontal="center" vertical="center" shrinkToFit="1"/>
    </xf>
    <xf numFmtId="0" fontId="65" fillId="2" borderId="11" xfId="7" applyFont="1" applyFill="1" applyBorder="1" applyAlignment="1">
      <alignment horizontal="center" shrinkToFit="1"/>
    </xf>
    <xf numFmtId="0" fontId="65" fillId="2" borderId="16" xfId="7" applyFont="1" applyFill="1" applyBorder="1" applyAlignment="1">
      <alignment horizontal="center" vertical="center" shrinkToFit="1"/>
    </xf>
    <xf numFmtId="0" fontId="36" fillId="0" borderId="18" xfId="1" applyFont="1" applyBorder="1" applyAlignment="1">
      <alignment horizontal="center" vertical="center" shrinkToFit="1"/>
    </xf>
    <xf numFmtId="0" fontId="19" fillId="2" borderId="22" xfId="1" applyFont="1" applyFill="1" applyBorder="1" applyAlignment="1" applyProtection="1">
      <alignment horizontal="center" vertical="center" wrapText="1" shrinkToFit="1"/>
    </xf>
    <xf numFmtId="0" fontId="35" fillId="0" borderId="18" xfId="1" applyFont="1" applyBorder="1" applyAlignment="1" applyProtection="1">
      <alignment horizontal="center" vertical="center" shrinkToFit="1"/>
    </xf>
    <xf numFmtId="0" fontId="44" fillId="0" borderId="28" xfId="1" applyFont="1" applyBorder="1" applyAlignment="1" applyProtection="1">
      <alignment horizontal="center" vertical="center" shrinkToFit="1"/>
    </xf>
    <xf numFmtId="0" fontId="35" fillId="2" borderId="22" xfId="6" applyFont="1" applyFill="1" applyBorder="1" applyAlignment="1">
      <alignment horizontal="center" vertical="center"/>
    </xf>
    <xf numFmtId="0" fontId="35" fillId="2" borderId="23" xfId="6" applyFont="1" applyFill="1" applyBorder="1" applyAlignment="1">
      <alignment horizontal="center" vertical="center" wrapText="1"/>
    </xf>
    <xf numFmtId="0" fontId="35" fillId="2" borderId="23" xfId="1" applyFont="1" applyFill="1" applyBorder="1" applyAlignment="1" applyProtection="1">
      <alignment horizontal="center" vertical="center" shrinkToFit="1"/>
    </xf>
    <xf numFmtId="177" fontId="72" fillId="2" borderId="56" xfId="1" applyNumberFormat="1" applyFont="1" applyFill="1" applyBorder="1" applyAlignment="1">
      <alignment horizontal="center" vertical="center" wrapText="1"/>
    </xf>
    <xf numFmtId="177" fontId="72" fillId="2" borderId="57" xfId="1" applyNumberFormat="1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177" fontId="72" fillId="2" borderId="59" xfId="1" applyNumberFormat="1" applyFont="1" applyFill="1" applyBorder="1" applyAlignment="1">
      <alignment horizontal="center" vertical="center" wrapText="1"/>
    </xf>
    <xf numFmtId="177" fontId="72" fillId="2" borderId="50" xfId="1" applyNumberFormat="1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31" fillId="2" borderId="18" xfId="6" applyFont="1" applyFill="1" applyBorder="1" applyAlignment="1">
      <alignment horizontal="center" vertical="center"/>
    </xf>
    <xf numFmtId="0" fontId="19" fillId="2" borderId="18" xfId="6" applyFont="1" applyFill="1" applyBorder="1" applyAlignment="1">
      <alignment horizontal="center" vertical="center" wrapText="1"/>
    </xf>
    <xf numFmtId="0" fontId="19" fillId="2" borderId="18" xfId="6" applyFont="1" applyFill="1" applyBorder="1" applyAlignment="1">
      <alignment horizontal="center" vertical="center" shrinkToFit="1"/>
    </xf>
    <xf numFmtId="0" fontId="35" fillId="2" borderId="11" xfId="6" applyFont="1" applyFill="1" applyBorder="1" applyAlignment="1">
      <alignment horizontal="center" vertical="center" shrinkToFit="1"/>
    </xf>
    <xf numFmtId="0" fontId="34" fillId="2" borderId="33" xfId="6" applyFont="1" applyFill="1" applyBorder="1" applyAlignment="1">
      <alignment horizontal="center" vertical="center" textRotation="255" shrinkToFit="1"/>
    </xf>
    <xf numFmtId="0" fontId="44" fillId="2" borderId="11" xfId="1" applyFont="1" applyFill="1" applyBorder="1" applyAlignment="1" applyProtection="1">
      <alignment horizontal="center" vertical="center" shrinkToFit="1"/>
    </xf>
    <xf numFmtId="0" fontId="35" fillId="2" borderId="33" xfId="3" applyFont="1" applyFill="1" applyBorder="1" applyAlignment="1">
      <alignment horizontal="center" vertical="center" shrinkToFit="1"/>
    </xf>
    <xf numFmtId="0" fontId="35" fillId="2" borderId="23" xfId="6" applyFont="1" applyFill="1" applyBorder="1" applyAlignment="1">
      <alignment horizontal="center" vertical="center" shrinkToFit="1"/>
    </xf>
    <xf numFmtId="0" fontId="34" fillId="2" borderId="24" xfId="6" applyFont="1" applyFill="1" applyBorder="1" applyAlignment="1">
      <alignment horizontal="center" vertical="center" textRotation="255" shrinkToFit="1"/>
    </xf>
    <xf numFmtId="0" fontId="19" fillId="2" borderId="11" xfId="6" applyFont="1" applyFill="1" applyBorder="1" applyAlignment="1">
      <alignment horizontal="center" vertical="center" shrinkToFit="1"/>
    </xf>
    <xf numFmtId="0" fontId="35" fillId="2" borderId="23" xfId="4" applyFont="1" applyFill="1" applyBorder="1" applyAlignment="1">
      <alignment horizontal="center" vertical="center" shrinkToFit="1"/>
    </xf>
    <xf numFmtId="0" fontId="35" fillId="2" borderId="22" xfId="1" applyFont="1" applyFill="1" applyBorder="1" applyAlignment="1" applyProtection="1">
      <alignment horizontal="center" vertical="center" shrinkToFit="1"/>
    </xf>
    <xf numFmtId="0" fontId="35" fillId="2" borderId="24" xfId="1" applyFont="1" applyFill="1" applyBorder="1" applyAlignment="1" applyProtection="1">
      <alignment horizontal="center" vertical="center" shrinkToFit="1"/>
    </xf>
    <xf numFmtId="49" fontId="38" fillId="0" borderId="11" xfId="7" applyNumberFormat="1" applyFont="1" applyBorder="1" applyAlignment="1">
      <alignment horizontal="center" vertical="center" shrinkToFit="1"/>
    </xf>
    <xf numFmtId="0" fontId="38" fillId="0" borderId="11" xfId="7" applyFont="1" applyBorder="1" applyAlignment="1">
      <alignment horizontal="center" vertical="center" shrinkToFit="1"/>
    </xf>
    <xf numFmtId="0" fontId="38" fillId="0" borderId="11" xfId="7" applyFont="1" applyBorder="1" applyAlignment="1">
      <alignment horizontal="center" shrinkToFit="1"/>
    </xf>
    <xf numFmtId="49" fontId="51" fillId="0" borderId="18" xfId="7" applyNumberFormat="1" applyFont="1" applyBorder="1" applyAlignment="1">
      <alignment horizontal="center" vertical="center" shrinkToFit="1"/>
    </xf>
    <xf numFmtId="0" fontId="38" fillId="0" borderId="18" xfId="7" applyFont="1" applyBorder="1" applyAlignment="1">
      <alignment horizontal="center" vertical="center" shrinkToFit="1"/>
    </xf>
    <xf numFmtId="0" fontId="34" fillId="0" borderId="13" xfId="6" applyFont="1" applyBorder="1" applyAlignment="1">
      <alignment horizontal="center" vertical="center"/>
    </xf>
    <xf numFmtId="0" fontId="36" fillId="0" borderId="22" xfId="6" applyFont="1" applyBorder="1" applyAlignment="1">
      <alignment horizontal="center" vertical="center"/>
    </xf>
    <xf numFmtId="0" fontId="3" fillId="2" borderId="18" xfId="1" applyFont="1" applyFill="1" applyBorder="1" applyAlignment="1" applyProtection="1">
      <alignment horizontal="center" vertical="center" shrinkToFit="1"/>
    </xf>
    <xf numFmtId="0" fontId="23" fillId="2" borderId="23" xfId="1" applyFont="1" applyFill="1" applyBorder="1" applyAlignment="1" applyProtection="1">
      <alignment horizontal="center" vertical="center" shrinkToFit="1"/>
    </xf>
    <xf numFmtId="0" fontId="3" fillId="2" borderId="14" xfId="3" applyFont="1" applyFill="1" applyBorder="1" applyAlignment="1">
      <alignment horizontal="center" vertical="center" shrinkToFit="1"/>
    </xf>
    <xf numFmtId="0" fontId="23" fillId="2" borderId="24" xfId="3" applyFont="1" applyFill="1" applyBorder="1" applyAlignment="1">
      <alignment horizontal="center" vertical="center" shrinkToFit="1"/>
    </xf>
    <xf numFmtId="0" fontId="45" fillId="2" borderId="54" xfId="6" applyFont="1" applyFill="1" applyBorder="1" applyAlignment="1">
      <alignment horizontal="center" vertical="center" shrinkToFit="1"/>
    </xf>
    <xf numFmtId="0" fontId="34" fillId="0" borderId="12" xfId="6" applyFont="1" applyBorder="1" applyAlignment="1">
      <alignment horizontal="center" vertical="center"/>
    </xf>
    <xf numFmtId="0" fontId="36" fillId="0" borderId="18" xfId="6" applyFont="1" applyBorder="1" applyAlignment="1">
      <alignment horizontal="center" vertical="center"/>
    </xf>
    <xf numFmtId="0" fontId="23" fillId="2" borderId="11" xfId="1" applyFont="1" applyFill="1" applyBorder="1" applyAlignment="1" applyProtection="1">
      <alignment horizontal="center" vertical="center" shrinkToFit="1"/>
    </xf>
    <xf numFmtId="0" fontId="3" fillId="2" borderId="33" xfId="3" applyFont="1" applyFill="1" applyBorder="1" applyAlignment="1">
      <alignment horizontal="center" vertical="center" shrinkToFit="1"/>
    </xf>
    <xf numFmtId="0" fontId="23" fillId="2" borderId="20" xfId="3" applyFont="1" applyFill="1" applyBorder="1" applyAlignment="1">
      <alignment horizontal="center" vertical="center" shrinkToFit="1"/>
    </xf>
    <xf numFmtId="0" fontId="45" fillId="2" borderId="13" xfId="6" applyFont="1" applyFill="1" applyBorder="1" applyAlignment="1">
      <alignment horizontal="center" vertical="center" shrinkToFit="1"/>
    </xf>
    <xf numFmtId="0" fontId="34" fillId="4" borderId="13" xfId="6" applyFont="1" applyFill="1" applyBorder="1" applyAlignment="1">
      <alignment horizontal="center" vertical="center"/>
    </xf>
    <xf numFmtId="0" fontId="34" fillId="4" borderId="18" xfId="6" applyFont="1" applyFill="1" applyBorder="1" applyAlignment="1">
      <alignment horizontal="center" vertical="center"/>
    </xf>
    <xf numFmtId="0" fontId="19" fillId="4" borderId="11" xfId="6" applyFont="1" applyFill="1" applyBorder="1" applyAlignment="1">
      <alignment horizontal="center" vertical="center" wrapText="1"/>
    </xf>
    <xf numFmtId="0" fontId="3" fillId="4" borderId="11" xfId="1" applyFont="1" applyFill="1" applyBorder="1" applyAlignment="1" applyProtection="1">
      <alignment horizontal="center" vertical="center" shrinkToFit="1"/>
    </xf>
    <xf numFmtId="0" fontId="23" fillId="4" borderId="11" xfId="1" applyFont="1" applyFill="1" applyBorder="1" applyAlignment="1" applyProtection="1">
      <alignment horizontal="center" vertical="center" shrinkToFit="1"/>
    </xf>
    <xf numFmtId="0" fontId="34" fillId="4" borderId="14" xfId="6" applyFont="1" applyFill="1" applyBorder="1" applyAlignment="1">
      <alignment horizontal="center" vertical="center" textRotation="255" shrinkToFit="1"/>
    </xf>
    <xf numFmtId="0" fontId="34" fillId="4" borderId="20" xfId="6" applyFont="1" applyFill="1" applyBorder="1" applyAlignment="1">
      <alignment horizontal="center" vertical="center" textRotation="255" shrinkToFit="1"/>
    </xf>
    <xf numFmtId="0" fontId="34" fillId="0" borderId="29" xfId="6" applyFont="1" applyBorder="1" applyAlignment="1">
      <alignment horizontal="center" vertical="center"/>
    </xf>
    <xf numFmtId="0" fontId="34" fillId="0" borderId="18" xfId="6" applyFont="1" applyBorder="1" applyAlignment="1">
      <alignment horizontal="center" vertical="center"/>
    </xf>
    <xf numFmtId="0" fontId="19" fillId="0" borderId="29" xfId="6" applyFont="1" applyBorder="1" applyAlignment="1">
      <alignment horizontal="center" vertical="center" wrapText="1"/>
    </xf>
    <xf numFmtId="0" fontId="19" fillId="0" borderId="28" xfId="6" applyFont="1" applyBorder="1" applyAlignment="1">
      <alignment horizontal="center" vertical="center" wrapText="1"/>
    </xf>
    <xf numFmtId="0" fontId="3" fillId="2" borderId="28" xfId="1" applyFont="1" applyFill="1" applyBorder="1" applyAlignment="1" applyProtection="1">
      <alignment horizontal="center" vertical="center" shrinkToFit="1"/>
    </xf>
    <xf numFmtId="0" fontId="34" fillId="0" borderId="30" xfId="6" applyFont="1" applyBorder="1" applyAlignment="1">
      <alignment horizontal="center" vertical="center" textRotation="255" shrinkToFit="1"/>
    </xf>
    <xf numFmtId="0" fontId="34" fillId="0" borderId="33" xfId="6" applyFont="1" applyBorder="1" applyAlignment="1">
      <alignment horizontal="center" vertical="center" textRotation="255" shrinkToFit="1"/>
    </xf>
    <xf numFmtId="0" fontId="34" fillId="0" borderId="35" xfId="6" applyFont="1" applyBorder="1" applyAlignment="1">
      <alignment horizontal="center" vertical="center"/>
    </xf>
    <xf numFmtId="0" fontId="34" fillId="0" borderId="34" xfId="6" applyFont="1" applyBorder="1" applyAlignment="1">
      <alignment horizontal="center" vertical="center"/>
    </xf>
    <xf numFmtId="0" fontId="19" fillId="0" borderId="48" xfId="6" applyFont="1" applyBorder="1" applyAlignment="1">
      <alignment horizontal="center" vertical="center" wrapText="1"/>
    </xf>
    <xf numFmtId="0" fontId="19" fillId="0" borderId="31" xfId="6" applyFont="1" applyBorder="1" applyAlignment="1">
      <alignment horizontal="center" vertical="center" wrapText="1"/>
    </xf>
    <xf numFmtId="0" fontId="19" fillId="2" borderId="11" xfId="6" applyFont="1" applyFill="1" applyBorder="1" applyAlignment="1">
      <alignment horizontal="center" vertical="center" wrapText="1"/>
    </xf>
    <xf numFmtId="0" fontId="3" fillId="2" borderId="34" xfId="1" applyFont="1" applyFill="1" applyBorder="1" applyAlignment="1" applyProtection="1">
      <alignment horizontal="center" vertical="center" shrinkToFit="1"/>
    </xf>
    <xf numFmtId="0" fontId="23" fillId="2" borderId="53" xfId="1" applyFont="1" applyFill="1" applyBorder="1" applyAlignment="1" applyProtection="1">
      <alignment horizontal="center" vertical="center" shrinkToFit="1"/>
    </xf>
    <xf numFmtId="0" fontId="34" fillId="2" borderId="37" xfId="6" applyFont="1" applyFill="1" applyBorder="1" applyAlignment="1">
      <alignment horizontal="center" vertical="center" textRotation="255" shrinkToFit="1"/>
    </xf>
    <xf numFmtId="0" fontId="34" fillId="2" borderId="39" xfId="6" applyFont="1" applyFill="1" applyBorder="1" applyAlignment="1">
      <alignment horizontal="center" vertical="center" textRotation="255" shrinkToFit="1"/>
    </xf>
    <xf numFmtId="0" fontId="49" fillId="0" borderId="13" xfId="6" applyFont="1" applyBorder="1" applyAlignment="1">
      <alignment horizontal="center" vertical="center"/>
    </xf>
    <xf numFmtId="0" fontId="49" fillId="0" borderId="18" xfId="6" applyFont="1" applyBorder="1" applyAlignment="1">
      <alignment horizontal="center" vertical="center"/>
    </xf>
    <xf numFmtId="0" fontId="34" fillId="4" borderId="13" xfId="6" applyFont="1" applyFill="1" applyBorder="1" applyAlignment="1">
      <alignment horizontal="center" vertical="center" textRotation="255" shrinkToFit="1"/>
    </xf>
    <xf numFmtId="0" fontId="34" fillId="4" borderId="18" xfId="6" applyFont="1" applyFill="1" applyBorder="1" applyAlignment="1">
      <alignment horizontal="center" vertical="center" textRotation="255" shrinkToFit="1"/>
    </xf>
    <xf numFmtId="0" fontId="45" fillId="2" borderId="15" xfId="6" applyFont="1" applyFill="1" applyBorder="1" applyAlignment="1">
      <alignment horizontal="center" vertical="center" shrinkToFit="1"/>
    </xf>
    <xf numFmtId="0" fontId="47" fillId="0" borderId="35" xfId="6" applyFont="1" applyBorder="1" applyAlignment="1">
      <alignment horizontal="center" vertical="center"/>
    </xf>
    <xf numFmtId="0" fontId="47" fillId="0" borderId="34" xfId="6" applyFont="1" applyBorder="1" applyAlignment="1">
      <alignment horizontal="center" vertical="center"/>
    </xf>
    <xf numFmtId="0" fontId="3" fillId="0" borderId="0" xfId="3" applyFont="1" applyAlignment="1">
      <alignment horizontal="center" vertical="center" shrinkToFit="1"/>
    </xf>
    <xf numFmtId="0" fontId="23" fillId="0" borderId="0" xfId="3" applyFont="1" applyAlignment="1">
      <alignment horizontal="center" vertical="center" shrinkToFit="1"/>
    </xf>
    <xf numFmtId="0" fontId="31" fillId="0" borderId="22" xfId="6" applyFont="1" applyBorder="1" applyAlignment="1">
      <alignment horizontal="center" vertical="center"/>
    </xf>
    <xf numFmtId="0" fontId="19" fillId="0" borderId="13" xfId="6" applyFont="1" applyBorder="1" applyAlignment="1">
      <alignment horizontal="center" vertical="center" wrapText="1"/>
    </xf>
    <xf numFmtId="0" fontId="35" fillId="0" borderId="22" xfId="6" applyFont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shrinkToFit="1"/>
    </xf>
    <xf numFmtId="0" fontId="35" fillId="0" borderId="23" xfId="6" applyFont="1" applyBorder="1" applyAlignment="1">
      <alignment horizontal="center" vertical="center" shrinkToFit="1"/>
    </xf>
    <xf numFmtId="0" fontId="34" fillId="0" borderId="14" xfId="6" applyFont="1" applyBorder="1" applyAlignment="1">
      <alignment horizontal="center" vertical="center" textRotation="255" shrinkToFit="1"/>
    </xf>
    <xf numFmtId="0" fontId="34" fillId="0" borderId="24" xfId="6" applyFont="1" applyBorder="1" applyAlignment="1">
      <alignment horizontal="center" vertical="center" textRotation="255" shrinkToFit="1"/>
    </xf>
    <xf numFmtId="0" fontId="31" fillId="0" borderId="18" xfId="6" applyFont="1" applyBorder="1" applyAlignment="1">
      <alignment horizontal="center" vertical="center"/>
    </xf>
    <xf numFmtId="0" fontId="35" fillId="0" borderId="11" xfId="6" applyFont="1" applyBorder="1" applyAlignment="1">
      <alignment horizontal="center" vertical="center" shrinkToFit="1"/>
    </xf>
    <xf numFmtId="0" fontId="34" fillId="0" borderId="20" xfId="6" applyFont="1" applyBorder="1" applyAlignment="1">
      <alignment horizontal="center" vertical="center" textRotation="255" shrinkToFit="1"/>
    </xf>
    <xf numFmtId="0" fontId="16" fillId="0" borderId="0" xfId="1" applyFont="1" applyBorder="1" applyAlignment="1" applyProtection="1">
      <alignment horizontal="center" vertical="center" shrinkToFit="1"/>
    </xf>
    <xf numFmtId="0" fontId="22" fillId="0" borderId="0" xfId="1" applyFont="1" applyBorder="1" applyAlignment="1" applyProtection="1">
      <alignment horizontal="center" vertical="center" shrinkToFit="1"/>
    </xf>
    <xf numFmtId="0" fontId="36" fillId="0" borderId="13" xfId="6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177" fontId="43" fillId="7" borderId="47" xfId="1" applyNumberFormat="1" applyFont="1" applyFill="1" applyBorder="1" applyAlignment="1">
      <alignment horizontal="center" vertical="center" wrapText="1"/>
    </xf>
    <xf numFmtId="177" fontId="43" fillId="7" borderId="0" xfId="1" applyNumberFormat="1" applyFont="1" applyFill="1" applyBorder="1" applyAlignment="1">
      <alignment horizontal="center" vertical="center" wrapText="1"/>
    </xf>
    <xf numFmtId="177" fontId="43" fillId="7" borderId="36" xfId="1" applyNumberFormat="1" applyFont="1" applyFill="1" applyBorder="1" applyAlignment="1">
      <alignment horizontal="center" vertical="center" wrapText="1"/>
    </xf>
    <xf numFmtId="177" fontId="43" fillId="7" borderId="48" xfId="1" applyNumberFormat="1" applyFont="1" applyFill="1" applyBorder="1" applyAlignment="1">
      <alignment horizontal="center" vertical="center" wrapText="1"/>
    </xf>
    <xf numFmtId="177" fontId="43" fillId="7" borderId="49" xfId="1" applyNumberFormat="1" applyFont="1" applyFill="1" applyBorder="1" applyAlignment="1">
      <alignment horizontal="center" vertical="center" wrapText="1"/>
    </xf>
    <xf numFmtId="177" fontId="43" fillId="7" borderId="50" xfId="1" applyNumberFormat="1" applyFont="1" applyFill="1" applyBorder="1" applyAlignment="1">
      <alignment horizontal="center" vertical="center" wrapText="1"/>
    </xf>
    <xf numFmtId="177" fontId="43" fillId="7" borderId="51" xfId="1" applyNumberFormat="1" applyFont="1" applyFill="1" applyBorder="1" applyAlignment="1">
      <alignment horizontal="center" vertical="center" wrapText="1"/>
    </xf>
    <xf numFmtId="0" fontId="19" fillId="0" borderId="12" xfId="6" applyFont="1" applyBorder="1" applyAlignment="1">
      <alignment horizontal="center" vertical="center" wrapText="1"/>
    </xf>
    <xf numFmtId="0" fontId="19" fillId="0" borderId="18" xfId="6" applyFont="1" applyBorder="1" applyAlignment="1">
      <alignment horizontal="center" vertical="center" wrapText="1"/>
    </xf>
    <xf numFmtId="0" fontId="19" fillId="0" borderId="18" xfId="6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3" fillId="4" borderId="14" xfId="3" applyFont="1" applyFill="1" applyBorder="1" applyAlignment="1">
      <alignment horizontal="center" vertical="center" shrinkToFit="1"/>
    </xf>
    <xf numFmtId="0" fontId="23" fillId="4" borderId="20" xfId="3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176" fontId="9" fillId="0" borderId="26" xfId="0" applyNumberFormat="1" applyFont="1" applyBorder="1" applyAlignment="1">
      <alignment horizontal="center" vertical="center" shrinkToFit="1"/>
    </xf>
    <xf numFmtId="0" fontId="36" fillId="0" borderId="30" xfId="6" applyFont="1" applyBorder="1" applyAlignment="1">
      <alignment horizontal="center" vertical="center" textRotation="255" shrinkToFit="1"/>
    </xf>
    <xf numFmtId="0" fontId="36" fillId="0" borderId="20" xfId="6" applyFont="1" applyBorder="1" applyAlignment="1">
      <alignment horizontal="center" vertical="center" textRotation="255" shrinkToFit="1"/>
    </xf>
    <xf numFmtId="0" fontId="21" fillId="2" borderId="12" xfId="4" applyFont="1" applyFill="1" applyBorder="1" applyAlignment="1">
      <alignment horizontal="center" vertical="center" wrapText="1" shrinkToFit="1"/>
    </xf>
    <xf numFmtId="0" fontId="16" fillId="0" borderId="12" xfId="1" applyFont="1" applyBorder="1" applyAlignment="1" applyProtection="1">
      <alignment horizontal="center" vertical="center" shrinkToFit="1"/>
    </xf>
    <xf numFmtId="0" fontId="22" fillId="0" borderId="12" xfId="1" applyFont="1" applyBorder="1" applyAlignment="1" applyProtection="1">
      <alignment horizontal="center" vertical="center" shrinkToFit="1"/>
    </xf>
    <xf numFmtId="0" fontId="16" fillId="2" borderId="12" xfId="1" applyFont="1" applyFill="1" applyBorder="1" applyAlignment="1" applyProtection="1">
      <alignment horizontal="center" vertical="center" shrinkToFit="1"/>
    </xf>
    <xf numFmtId="0" fontId="22" fillId="2" borderId="12" xfId="1" applyFont="1" applyFill="1" applyBorder="1" applyAlignment="1" applyProtection="1">
      <alignment horizontal="center" vertical="center" shrinkToFit="1"/>
    </xf>
    <xf numFmtId="0" fontId="31" fillId="2" borderId="12" xfId="5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shrinkToFit="1"/>
    </xf>
    <xf numFmtId="0" fontId="3" fillId="2" borderId="13" xfId="1" applyFont="1" applyFill="1" applyBorder="1" applyAlignment="1" applyProtection="1">
      <alignment horizontal="center" vertical="center" wrapText="1" shrinkToFit="1"/>
    </xf>
    <xf numFmtId="0" fontId="3" fillId="2" borderId="22" xfId="1" applyFont="1" applyFill="1" applyBorder="1" applyAlignment="1" applyProtection="1">
      <alignment horizontal="center" vertical="center" wrapText="1" shrinkToFit="1"/>
    </xf>
    <xf numFmtId="0" fontId="3" fillId="2" borderId="12" xfId="1" applyFont="1" applyFill="1" applyBorder="1" applyAlignment="1" applyProtection="1">
      <alignment horizontal="center" vertical="center" shrinkToFit="1"/>
    </xf>
    <xf numFmtId="0" fontId="3" fillId="2" borderId="22" xfId="1" applyFont="1" applyFill="1" applyBorder="1" applyAlignment="1" applyProtection="1">
      <alignment horizontal="center" vertical="center" shrinkToFit="1"/>
    </xf>
    <xf numFmtId="0" fontId="3" fillId="2" borderId="13" xfId="1" applyFont="1" applyFill="1" applyBorder="1" applyAlignment="1" applyProtection="1">
      <alignment horizontal="center" vertical="center" shrinkToFit="1"/>
    </xf>
    <xf numFmtId="0" fontId="3" fillId="0" borderId="13" xfId="1" applyFont="1" applyBorder="1" applyAlignment="1" applyProtection="1">
      <alignment horizontal="center" vertical="center" shrinkToFit="1"/>
    </xf>
    <xf numFmtId="0" fontId="3" fillId="0" borderId="22" xfId="1" applyFont="1" applyBorder="1" applyAlignment="1" applyProtection="1">
      <alignment horizontal="center" vertical="center" shrinkToFit="1"/>
    </xf>
    <xf numFmtId="0" fontId="3" fillId="2" borderId="24" xfId="3" applyFont="1" applyFill="1" applyBorder="1" applyAlignment="1">
      <alignment horizontal="center" vertical="center" shrinkToFit="1"/>
    </xf>
    <xf numFmtId="0" fontId="21" fillId="6" borderId="0" xfId="1" applyFont="1" applyFill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3" fillId="4" borderId="13" xfId="1" applyFont="1" applyFill="1" applyBorder="1" applyAlignment="1" applyProtection="1">
      <alignment horizontal="center" vertical="center" shrinkToFit="1"/>
    </xf>
    <xf numFmtId="0" fontId="3" fillId="4" borderId="18" xfId="1" applyFont="1" applyFill="1" applyBorder="1" applyAlignment="1" applyProtection="1">
      <alignment horizontal="center" vertical="center" shrinkToFit="1"/>
    </xf>
    <xf numFmtId="0" fontId="26" fillId="4" borderId="13" xfId="1" applyFont="1" applyFill="1" applyBorder="1" applyAlignment="1" applyProtection="1">
      <alignment horizontal="center" vertical="center" shrinkToFit="1"/>
    </xf>
    <xf numFmtId="0" fontId="26" fillId="4" borderId="18" xfId="1" applyFont="1" applyFill="1" applyBorder="1" applyAlignment="1" applyProtection="1">
      <alignment horizontal="center" vertical="center" shrinkToFit="1"/>
    </xf>
    <xf numFmtId="0" fontId="3" fillId="4" borderId="20" xfId="3" applyFont="1" applyFill="1" applyBorder="1" applyAlignment="1">
      <alignment horizontal="center" vertical="center" shrinkToFit="1"/>
    </xf>
    <xf numFmtId="0" fontId="3" fillId="0" borderId="18" xfId="1" applyFont="1" applyBorder="1" applyAlignment="1" applyProtection="1">
      <alignment horizontal="center" vertical="center" shrinkToFit="1"/>
    </xf>
    <xf numFmtId="0" fontId="3" fillId="0" borderId="12" xfId="1" applyFont="1" applyBorder="1" applyAlignment="1" applyProtection="1">
      <alignment horizontal="center" vertical="center" shrinkToFit="1"/>
    </xf>
    <xf numFmtId="0" fontId="3" fillId="0" borderId="14" xfId="3" applyFont="1" applyBorder="1" applyAlignment="1">
      <alignment horizontal="center" vertical="center" shrinkToFit="1"/>
    </xf>
    <xf numFmtId="0" fontId="3" fillId="0" borderId="20" xfId="3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176" fontId="9" fillId="0" borderId="42" xfId="0" applyNumberFormat="1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3" fillId="2" borderId="30" xfId="1" applyFont="1" applyFill="1" applyBorder="1" applyAlignment="1" applyProtection="1">
      <alignment horizontal="center" vertical="center" shrinkToFit="1"/>
    </xf>
    <xf numFmtId="0" fontId="23" fillId="2" borderId="20" xfId="1" applyFont="1" applyFill="1" applyBorder="1" applyAlignment="1" applyProtection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25" fillId="2" borderId="13" xfId="1" applyFont="1" applyFill="1" applyBorder="1" applyAlignment="1" applyProtection="1">
      <alignment horizontal="center" vertical="center" wrapText="1" shrinkToFit="1"/>
    </xf>
    <xf numFmtId="0" fontId="25" fillId="2" borderId="22" xfId="1" applyFont="1" applyFill="1" applyBorder="1" applyAlignment="1" applyProtection="1">
      <alignment horizontal="center" vertical="center" wrapText="1" shrinkToFit="1"/>
    </xf>
    <xf numFmtId="0" fontId="16" fillId="2" borderId="28" xfId="1" applyFont="1" applyFill="1" applyBorder="1" applyAlignment="1" applyProtection="1">
      <alignment horizontal="center" vertical="center" shrinkToFit="1"/>
    </xf>
    <xf numFmtId="0" fontId="21" fillId="2" borderId="11" xfId="4" applyFont="1" applyFill="1" applyBorder="1" applyAlignment="1">
      <alignment horizontal="center" vertical="center" shrinkToFit="1"/>
    </xf>
    <xf numFmtId="0" fontId="16" fillId="2" borderId="29" xfId="1" applyFont="1" applyFill="1" applyBorder="1" applyAlignment="1" applyProtection="1">
      <alignment horizontal="center" vertical="center" shrinkToFit="1"/>
    </xf>
    <xf numFmtId="0" fontId="22" fillId="2" borderId="18" xfId="1" applyFont="1" applyFill="1" applyBorder="1" applyAlignment="1" applyProtection="1">
      <alignment horizontal="center" vertical="center" shrinkToFit="1"/>
    </xf>
    <xf numFmtId="0" fontId="3" fillId="2" borderId="29" xfId="1" applyFont="1" applyFill="1" applyBorder="1" applyAlignment="1" applyProtection="1">
      <alignment horizontal="center" vertical="center" shrinkToFit="1"/>
    </xf>
    <xf numFmtId="0" fontId="23" fillId="2" borderId="18" xfId="1" applyFont="1" applyFill="1" applyBorder="1" applyAlignment="1" applyProtection="1">
      <alignment horizontal="center" vertical="center" shrinkToFit="1"/>
    </xf>
    <xf numFmtId="0" fontId="3" fillId="2" borderId="18" xfId="1" applyFont="1" applyFill="1" applyBorder="1" applyAlignment="1" applyProtection="1">
      <alignment horizontal="center" vertical="center" wrapText="1" shrinkToFit="1"/>
    </xf>
    <xf numFmtId="0" fontId="3" fillId="2" borderId="20" xfId="3" applyFont="1" applyFill="1" applyBorder="1" applyAlignment="1">
      <alignment horizontal="center" vertical="center" shrinkToFit="1"/>
    </xf>
    <xf numFmtId="0" fontId="9" fillId="2" borderId="11" xfId="4" applyFont="1" applyFill="1" applyBorder="1" applyAlignment="1">
      <alignment horizontal="center" vertical="center" shrinkToFit="1"/>
    </xf>
    <xf numFmtId="0" fontId="23" fillId="0" borderId="18" xfId="1" applyFont="1" applyBorder="1" applyAlignment="1" applyProtection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0" fontId="16" fillId="2" borderId="13" xfId="1" applyFont="1" applyFill="1" applyBorder="1" applyAlignment="1" applyProtection="1">
      <alignment horizontal="center" vertical="center" wrapText="1" shrinkToFit="1"/>
    </xf>
    <xf numFmtId="0" fontId="21" fillId="2" borderId="22" xfId="4" applyFont="1" applyFill="1" applyBorder="1" applyAlignment="1">
      <alignment horizontal="center" vertical="center" wrapText="1" shrinkToFit="1"/>
    </xf>
    <xf numFmtId="0" fontId="25" fillId="2" borderId="13" xfId="5" applyFont="1" applyFill="1" applyBorder="1" applyAlignment="1">
      <alignment horizontal="center" vertical="center" wrapText="1"/>
    </xf>
    <xf numFmtId="0" fontId="25" fillId="2" borderId="22" xfId="5" applyFont="1" applyFill="1" applyBorder="1" applyAlignment="1">
      <alignment horizontal="center" vertical="center" wrapText="1"/>
    </xf>
    <xf numFmtId="0" fontId="16" fillId="0" borderId="11" xfId="1" applyFont="1" applyBorder="1" applyAlignment="1" applyProtection="1">
      <alignment horizontal="center" vertical="center" shrinkToFit="1"/>
    </xf>
    <xf numFmtId="0" fontId="21" fillId="0" borderId="11" xfId="4" applyFont="1" applyBorder="1" applyAlignment="1">
      <alignment horizontal="center" vertical="center" shrinkToFit="1"/>
    </xf>
    <xf numFmtId="0" fontId="3" fillId="0" borderId="11" xfId="1" applyFont="1" applyBorder="1" applyAlignment="1" applyProtection="1">
      <alignment horizontal="center" vertical="center" shrinkToFit="1"/>
    </xf>
    <xf numFmtId="0" fontId="23" fillId="0" borderId="11" xfId="1" applyFont="1" applyBorder="1" applyAlignment="1" applyProtection="1">
      <alignment horizontal="center" vertical="center" shrinkToFit="1"/>
    </xf>
    <xf numFmtId="0" fontId="23" fillId="0" borderId="20" xfId="3" applyFont="1" applyBorder="1" applyAlignment="1">
      <alignment horizontal="center" vertical="center" shrinkToFit="1"/>
    </xf>
    <xf numFmtId="0" fontId="16" fillId="0" borderId="35" xfId="1" applyFont="1" applyBorder="1" applyAlignment="1" applyProtection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21" fillId="0" borderId="34" xfId="4" applyFont="1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16" fillId="0" borderId="18" xfId="1" applyFont="1" applyBorder="1" applyAlignment="1" applyProtection="1">
      <alignment horizontal="center" vertical="center" shrinkToFit="1"/>
    </xf>
    <xf numFmtId="0" fontId="16" fillId="2" borderId="29" xfId="3" applyFont="1" applyFill="1" applyBorder="1" applyAlignment="1">
      <alignment horizontal="center" vertical="center" shrinkToFit="1"/>
    </xf>
    <xf numFmtId="0" fontId="22" fillId="2" borderId="18" xfId="3" applyFont="1" applyFill="1" applyBorder="1" applyAlignment="1">
      <alignment horizontal="center" vertical="center" shrinkToFit="1"/>
    </xf>
    <xf numFmtId="0" fontId="3" fillId="0" borderId="33" xfId="3" applyFont="1" applyBorder="1" applyAlignment="1">
      <alignment horizontal="center" vertical="center" shrinkToFit="1"/>
    </xf>
    <xf numFmtId="0" fontId="16" fillId="2" borderId="13" xfId="4" applyFont="1" applyFill="1" applyBorder="1" applyAlignment="1">
      <alignment horizontal="center" vertical="center" shrinkToFit="1"/>
    </xf>
    <xf numFmtId="0" fontId="22" fillId="2" borderId="22" xfId="4" applyFont="1" applyFill="1" applyBorder="1" applyAlignment="1">
      <alignment horizontal="center" vertical="center" shrinkToFit="1"/>
    </xf>
    <xf numFmtId="0" fontId="16" fillId="2" borderId="11" xfId="1" applyFont="1" applyFill="1" applyBorder="1" applyAlignment="1" applyProtection="1">
      <alignment horizontal="center" vertical="center" shrinkToFit="1"/>
    </xf>
    <xf numFmtId="0" fontId="22" fillId="2" borderId="23" xfId="1" applyFont="1" applyFill="1" applyBorder="1" applyAlignment="1" applyProtection="1">
      <alignment horizontal="center" vertical="center" shrinkToFit="1"/>
    </xf>
    <xf numFmtId="176" fontId="18" fillId="2" borderId="16" xfId="0" applyNumberFormat="1" applyFont="1" applyFill="1" applyBorder="1" applyAlignment="1">
      <alignment horizontal="center" vertical="center" shrinkToFit="1"/>
    </xf>
    <xf numFmtId="176" fontId="18" fillId="2" borderId="26" xfId="0" applyNumberFormat="1" applyFont="1" applyFill="1" applyBorder="1" applyAlignment="1">
      <alignment horizontal="center" vertical="center" shrinkToFit="1"/>
    </xf>
    <xf numFmtId="0" fontId="25" fillId="2" borderId="29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23" xfId="0" applyFont="1" applyFill="1" applyBorder="1" applyAlignment="1">
      <alignment horizontal="center" vertical="center" shrinkToFit="1"/>
    </xf>
    <xf numFmtId="0" fontId="2" fillId="0" borderId="0" xfId="1" applyFont="1" applyBorder="1" applyAlignment="1" applyProtection="1">
      <alignment horizontal="center" vertical="top" shrinkToFit="1"/>
    </xf>
    <xf numFmtId="0" fontId="8" fillId="0" borderId="3" xfId="1" applyFont="1" applyBorder="1" applyAlignment="1" applyProtection="1">
      <alignment horizontal="center" vertical="center" shrinkToFit="1"/>
    </xf>
    <xf numFmtId="0" fontId="8" fillId="0" borderId="4" xfId="1" applyFont="1" applyBorder="1" applyAlignment="1" applyProtection="1">
      <alignment horizontal="center" vertical="center" shrinkToFit="1"/>
    </xf>
    <xf numFmtId="0" fontId="8" fillId="0" borderId="5" xfId="1" applyFont="1" applyBorder="1" applyAlignment="1" applyProtection="1">
      <alignment horizontal="center" vertical="center" shrinkToFit="1"/>
    </xf>
    <xf numFmtId="0" fontId="16" fillId="0" borderId="13" xfId="1" applyFont="1" applyBorder="1" applyAlignment="1" applyProtection="1">
      <alignment horizontal="center" vertical="center" shrinkToFit="1"/>
    </xf>
    <xf numFmtId="0" fontId="22" fillId="0" borderId="18" xfId="1" applyFont="1" applyBorder="1" applyAlignment="1" applyProtection="1">
      <alignment horizontal="center" vertical="center" shrinkToFit="1"/>
    </xf>
    <xf numFmtId="0" fontId="22" fillId="0" borderId="11" xfId="1" applyFont="1" applyBorder="1" applyAlignment="1" applyProtection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horizontal="center" vertical="center" shrinkToFit="1"/>
    </xf>
    <xf numFmtId="176" fontId="18" fillId="0" borderId="14" xfId="0" applyNumberFormat="1" applyFont="1" applyBorder="1" applyAlignment="1">
      <alignment horizontal="center" vertical="center" shrinkToFit="1"/>
    </xf>
    <xf numFmtId="0" fontId="43" fillId="11" borderId="13" xfId="1" applyFont="1" applyFill="1" applyBorder="1" applyAlignment="1" applyProtection="1">
      <alignment vertical="center" shrinkToFit="1"/>
    </xf>
    <xf numFmtId="0" fontId="37" fillId="11" borderId="18" xfId="1" applyFont="1" applyFill="1" applyBorder="1" applyAlignment="1" applyProtection="1">
      <alignment vertical="center" shrinkToFit="1"/>
    </xf>
    <xf numFmtId="0" fontId="76" fillId="11" borderId="13" xfId="1" applyFont="1" applyFill="1" applyBorder="1" applyAlignment="1" applyProtection="1">
      <alignment vertical="center" shrinkToFit="1"/>
    </xf>
    <xf numFmtId="177" fontId="62" fillId="11" borderId="32" xfId="1" applyNumberFormat="1" applyFont="1" applyFill="1" applyBorder="1" applyAlignment="1">
      <alignment horizontal="center" vertical="center" wrapText="1"/>
    </xf>
    <xf numFmtId="0" fontId="44" fillId="11" borderId="13" xfId="1" applyFont="1" applyFill="1" applyBorder="1" applyAlignment="1" applyProtection="1">
      <alignment horizontal="center" vertical="center" shrinkToFit="1"/>
    </xf>
    <xf numFmtId="0" fontId="82" fillId="11" borderId="0" xfId="2" applyFont="1" applyFill="1" applyBorder="1" applyAlignment="1">
      <alignment vertical="center" shrinkToFit="1"/>
    </xf>
    <xf numFmtId="177" fontId="65" fillId="11" borderId="32" xfId="1" applyNumberFormat="1" applyFont="1" applyFill="1" applyBorder="1" applyAlignment="1">
      <alignment horizontal="center" vertical="top" wrapText="1"/>
    </xf>
    <xf numFmtId="0" fontId="44" fillId="11" borderId="12" xfId="1" applyFont="1" applyFill="1" applyBorder="1" applyAlignment="1" applyProtection="1">
      <alignment horizontal="center" vertical="center" shrinkToFit="1"/>
    </xf>
    <xf numFmtId="0" fontId="83" fillId="11" borderId="0" xfId="2" applyFont="1" applyFill="1" applyBorder="1" applyAlignment="1">
      <alignment vertical="center" shrinkToFit="1"/>
    </xf>
    <xf numFmtId="0" fontId="34" fillId="10" borderId="12" xfId="6" applyFont="1" applyFill="1" applyBorder="1" applyAlignment="1">
      <alignment vertical="center" wrapText="1"/>
    </xf>
    <xf numFmtId="0" fontId="37" fillId="10" borderId="18" xfId="6" applyFont="1" applyFill="1" applyBorder="1" applyAlignment="1">
      <alignment vertical="center" wrapText="1"/>
    </xf>
    <xf numFmtId="0" fontId="82" fillId="0" borderId="0" xfId="2" applyFont="1" applyAlignment="1">
      <alignment vertical="center" shrinkToFit="1"/>
    </xf>
    <xf numFmtId="0" fontId="43" fillId="0" borderId="0" xfId="1" applyFont="1" applyBorder="1" applyAlignment="1" applyProtection="1">
      <alignment vertical="center" shrinkToFit="1"/>
    </xf>
    <xf numFmtId="0" fontId="37" fillId="0" borderId="0" xfId="1" applyFont="1" applyBorder="1" applyAlignment="1" applyProtection="1">
      <alignment vertical="center" shrinkToFit="1"/>
    </xf>
    <xf numFmtId="0" fontId="44" fillId="2" borderId="0" xfId="2" applyFont="1" applyFill="1" applyAlignment="1">
      <alignment vertical="center" shrinkToFit="1"/>
    </xf>
    <xf numFmtId="0" fontId="44" fillId="2" borderId="0" xfId="1" applyFont="1" applyFill="1" applyBorder="1" applyAlignment="1" applyProtection="1">
      <alignment vertical="center" shrinkToFit="1"/>
    </xf>
    <xf numFmtId="0" fontId="35" fillId="2" borderId="0" xfId="1" applyFont="1" applyFill="1" applyBorder="1" applyAlignment="1" applyProtection="1">
      <alignment vertical="center" shrinkToFit="1"/>
    </xf>
    <xf numFmtId="0" fontId="19" fillId="2" borderId="0" xfId="1" applyFont="1" applyFill="1" applyBorder="1" applyAlignment="1" applyProtection="1">
      <alignment vertical="center" shrinkToFit="1"/>
    </xf>
    <xf numFmtId="0" fontId="43" fillId="4" borderId="0" xfId="1" applyFont="1" applyFill="1" applyBorder="1" applyAlignment="1" applyProtection="1">
      <alignment vertical="center" shrinkToFit="1"/>
    </xf>
    <xf numFmtId="0" fontId="37" fillId="4" borderId="0" xfId="1" applyFont="1" applyFill="1" applyBorder="1" applyAlignment="1" applyProtection="1">
      <alignment vertical="center" shrinkToFit="1"/>
    </xf>
    <xf numFmtId="0" fontId="43" fillId="2" borderId="0" xfId="1" applyFont="1" applyFill="1" applyBorder="1" applyAlignment="1" applyProtection="1">
      <alignment vertical="center" shrinkToFit="1"/>
    </xf>
    <xf numFmtId="0" fontId="37" fillId="2" borderId="0" xfId="1" applyFont="1" applyFill="1" applyBorder="1" applyAlignment="1" applyProtection="1">
      <alignment vertical="center" shrinkToFit="1"/>
    </xf>
    <xf numFmtId="0" fontId="37" fillId="2" borderId="0" xfId="1" applyFont="1" applyFill="1" applyBorder="1" applyAlignment="1" applyProtection="1">
      <alignment horizontal="left" vertical="center" shrinkToFit="1"/>
    </xf>
    <xf numFmtId="0" fontId="43" fillId="2" borderId="0" xfId="2" applyFont="1" applyFill="1" applyAlignment="1">
      <alignment vertical="center" shrinkToFit="1"/>
    </xf>
    <xf numFmtId="0" fontId="37" fillId="2" borderId="0" xfId="2" applyFont="1" applyFill="1" applyAlignment="1">
      <alignment vertical="center" shrinkToFit="1"/>
    </xf>
    <xf numFmtId="0" fontId="43" fillId="0" borderId="0" xfId="2" applyFont="1" applyAlignment="1">
      <alignment vertical="center" shrinkToFit="1"/>
    </xf>
    <xf numFmtId="0" fontId="37" fillId="0" borderId="0" xfId="2" applyFont="1" applyAlignment="1">
      <alignment vertical="center" shrinkToFit="1"/>
    </xf>
    <xf numFmtId="0" fontId="19" fillId="2" borderId="0" xfId="2" applyFont="1" applyFill="1" applyAlignment="1">
      <alignment vertical="center" shrinkToFit="1"/>
    </xf>
    <xf numFmtId="0" fontId="44" fillId="0" borderId="0" xfId="2" applyFont="1" applyAlignment="1">
      <alignment vertical="center" shrinkToFit="1"/>
    </xf>
    <xf numFmtId="0" fontId="19" fillId="0" borderId="0" xfId="2" applyFont="1" applyAlignment="1">
      <alignment vertical="center" shrinkToFit="1"/>
    </xf>
    <xf numFmtId="0" fontId="28" fillId="2" borderId="0" xfId="2" applyFont="1" applyFill="1" applyAlignment="1"/>
    <xf numFmtId="0" fontId="47" fillId="2" borderId="0" xfId="2" applyFont="1" applyFill="1">
      <alignment vertical="center"/>
    </xf>
    <xf numFmtId="0" fontId="43" fillId="12" borderId="13" xfId="1" applyFont="1" applyFill="1" applyBorder="1" applyAlignment="1" applyProtection="1">
      <alignment vertical="center" shrinkToFit="1"/>
    </xf>
    <xf numFmtId="0" fontId="37" fillId="12" borderId="18" xfId="1" applyFont="1" applyFill="1" applyBorder="1" applyAlignment="1" applyProtection="1">
      <alignment vertical="center" shrinkToFit="1"/>
    </xf>
    <xf numFmtId="0" fontId="76" fillId="2" borderId="47" xfId="1" applyFont="1" applyFill="1" applyBorder="1" applyAlignment="1" applyProtection="1">
      <alignment horizontal="center" vertical="center" shrinkToFit="1"/>
    </xf>
    <xf numFmtId="0" fontId="76" fillId="2" borderId="0" xfId="1" applyFont="1" applyFill="1" applyBorder="1" applyAlignment="1" applyProtection="1">
      <alignment horizontal="center" vertical="center" shrinkToFit="1"/>
    </xf>
    <xf numFmtId="0" fontId="44" fillId="2" borderId="12" xfId="1" applyFont="1" applyFill="1" applyBorder="1" applyAlignment="1" applyProtection="1">
      <alignment horizontal="center" vertical="center" wrapText="1" shrinkToFit="1"/>
    </xf>
    <xf numFmtId="0" fontId="35" fillId="4" borderId="11" xfId="4" applyFont="1" applyFill="1" applyBorder="1" applyAlignment="1">
      <alignment horizontal="center" vertical="center" shrinkToFit="1"/>
    </xf>
    <xf numFmtId="177" fontId="80" fillId="2" borderId="0" xfId="1" applyNumberFormat="1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78" fillId="2" borderId="0" xfId="1" applyFont="1" applyFill="1" applyBorder="1" applyAlignment="1" applyProtection="1">
      <alignment horizontal="center" vertical="top" shrinkToFit="1"/>
    </xf>
    <xf numFmtId="0" fontId="77" fillId="2" borderId="0" xfId="1" applyFont="1" applyFill="1" applyBorder="1" applyAlignment="1" applyProtection="1">
      <alignment horizontal="center" vertical="top" shrinkToFit="1"/>
    </xf>
    <xf numFmtId="0" fontId="43" fillId="11" borderId="12" xfId="1" applyFont="1" applyFill="1" applyBorder="1" applyAlignment="1" applyProtection="1">
      <alignment vertical="center" shrinkToFit="1"/>
    </xf>
    <xf numFmtId="177" fontId="65" fillId="0" borderId="21" xfId="1" applyNumberFormat="1" applyFont="1" applyBorder="1" applyAlignment="1">
      <alignment horizontal="center" vertical="top" wrapText="1"/>
    </xf>
    <xf numFmtId="0" fontId="34" fillId="0" borderId="49" xfId="1" applyFont="1" applyBorder="1" applyAlignment="1" applyProtection="1">
      <alignment horizontal="center" vertical="center" shrinkToFit="1"/>
    </xf>
    <xf numFmtId="0" fontId="34" fillId="0" borderId="50" xfId="1" applyFont="1" applyBorder="1" applyAlignment="1" applyProtection="1">
      <alignment horizontal="center" vertical="center" shrinkToFit="1"/>
    </xf>
    <xf numFmtId="0" fontId="34" fillId="0" borderId="60" xfId="1" applyFont="1" applyBorder="1" applyAlignment="1" applyProtection="1">
      <alignment horizontal="center" vertical="center" shrinkToFit="1"/>
    </xf>
    <xf numFmtId="49" fontId="65" fillId="2" borderId="54" xfId="7" applyNumberFormat="1" applyFont="1" applyFill="1" applyBorder="1" applyAlignment="1">
      <alignment horizontal="center" vertical="center" shrinkToFit="1"/>
    </xf>
    <xf numFmtId="49" fontId="65" fillId="2" borderId="23" xfId="7" applyNumberFormat="1" applyFont="1" applyFill="1" applyBorder="1" applyAlignment="1">
      <alignment horizontal="center" vertical="center" shrinkToFit="1"/>
    </xf>
    <xf numFmtId="0" fontId="65" fillId="2" borderId="23" xfId="7" applyFont="1" applyFill="1" applyBorder="1" applyAlignment="1">
      <alignment horizontal="center" vertical="center" shrinkToFit="1"/>
    </xf>
    <xf numFmtId="0" fontId="65" fillId="2" borderId="23" xfId="7" applyFont="1" applyFill="1" applyBorder="1" applyAlignment="1">
      <alignment horizontal="center" vertical="center" shrinkToFit="1"/>
    </xf>
    <xf numFmtId="0" fontId="65" fillId="2" borderId="23" xfId="7" applyFont="1" applyFill="1" applyBorder="1" applyAlignment="1">
      <alignment horizontal="center" shrinkToFit="1"/>
    </xf>
    <xf numFmtId="0" fontId="65" fillId="2" borderId="26" xfId="7" applyFont="1" applyFill="1" applyBorder="1" applyAlignment="1">
      <alignment horizontal="center" vertical="center" shrinkToFit="1"/>
    </xf>
    <xf numFmtId="49" fontId="66" fillId="2" borderId="63" xfId="7" applyNumberFormat="1" applyFont="1" applyFill="1" applyBorder="1" applyAlignment="1">
      <alignment horizontal="center" vertical="center" shrinkToFit="1"/>
    </xf>
    <xf numFmtId="49" fontId="66" fillId="2" borderId="28" xfId="7" applyNumberFormat="1" applyFont="1" applyFill="1" applyBorder="1" applyAlignment="1">
      <alignment horizontal="center" vertical="center" shrinkToFit="1"/>
    </xf>
    <xf numFmtId="0" fontId="65" fillId="2" borderId="28" xfId="7" applyFont="1" applyFill="1" applyBorder="1" applyAlignment="1">
      <alignment horizontal="center" vertical="center" shrinkToFit="1"/>
    </xf>
    <xf numFmtId="0" fontId="65" fillId="2" borderId="28" xfId="7" applyFont="1" applyFill="1" applyBorder="1" applyAlignment="1">
      <alignment horizontal="center" vertical="center" shrinkToFit="1"/>
    </xf>
    <xf numFmtId="0" fontId="65" fillId="2" borderId="42" xfId="7" applyFont="1" applyFill="1" applyBorder="1" applyAlignment="1">
      <alignment horizontal="center" vertical="center" shrinkToFit="1"/>
    </xf>
    <xf numFmtId="0" fontId="68" fillId="2" borderId="0" xfId="7" applyFont="1" applyFill="1" applyBorder="1" applyAlignment="1">
      <alignment horizontal="center" vertical="center" wrapText="1" shrinkToFit="1"/>
    </xf>
    <xf numFmtId="0" fontId="68" fillId="2" borderId="0" xfId="7" applyFont="1" applyFill="1" applyBorder="1" applyAlignment="1">
      <alignment vertical="center" wrapText="1" shrinkToFit="1"/>
    </xf>
    <xf numFmtId="0" fontId="76" fillId="2" borderId="45" xfId="1" applyFont="1" applyFill="1" applyBorder="1" applyAlignment="1" applyProtection="1">
      <alignment horizontal="center" vertical="center" shrinkToFit="1"/>
    </xf>
    <xf numFmtId="0" fontId="76" fillId="2" borderId="57" xfId="1" applyFont="1" applyFill="1" applyBorder="1" applyAlignment="1" applyProtection="1">
      <alignment horizontal="center" vertical="center" shrinkToFit="1"/>
    </xf>
    <xf numFmtId="0" fontId="76" fillId="2" borderId="58" xfId="1" applyFont="1" applyFill="1" applyBorder="1" applyAlignment="1" applyProtection="1">
      <alignment horizontal="center" vertical="center" shrinkToFit="1"/>
    </xf>
    <xf numFmtId="0" fontId="87" fillId="2" borderId="0" xfId="8" applyFont="1" applyFill="1" applyBorder="1" applyAlignment="1">
      <alignment horizontal="left" vertical="center"/>
    </xf>
    <xf numFmtId="0" fontId="68" fillId="2" borderId="0" xfId="7" applyFont="1" applyFill="1" applyBorder="1" applyAlignment="1">
      <alignment horizontal="left" vertical="center"/>
    </xf>
    <xf numFmtId="0" fontId="88" fillId="2" borderId="0" xfId="7" applyFont="1" applyFill="1" applyBorder="1" applyAlignment="1">
      <alignment vertical="center"/>
    </xf>
    <xf numFmtId="0" fontId="88" fillId="2" borderId="0" xfId="7" applyFont="1" applyFill="1" applyBorder="1" applyAlignment="1">
      <alignment vertical="center" shrinkToFit="1"/>
    </xf>
    <xf numFmtId="0" fontId="88" fillId="2" borderId="0" xfId="7" applyFont="1" applyFill="1" applyBorder="1" applyAlignment="1">
      <alignment horizontal="center" vertical="center" shrinkToFit="1"/>
    </xf>
    <xf numFmtId="0" fontId="89" fillId="2" borderId="5" xfId="1" applyFont="1" applyFill="1" applyBorder="1" applyAlignment="1">
      <alignment horizontal="center" vertical="center" wrapText="1"/>
    </xf>
    <xf numFmtId="0" fontId="91" fillId="2" borderId="6" xfId="1" applyFont="1" applyFill="1" applyBorder="1" applyAlignment="1">
      <alignment horizontal="center" vertical="center" wrapText="1"/>
    </xf>
    <xf numFmtId="0" fontId="89" fillId="2" borderId="6" xfId="1" applyFont="1" applyFill="1" applyBorder="1" applyAlignment="1">
      <alignment horizontal="center" vertical="center" wrapText="1"/>
    </xf>
    <xf numFmtId="0" fontId="89" fillId="2" borderId="8" xfId="1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 shrinkToFit="1"/>
    </xf>
    <xf numFmtId="0" fontId="39" fillId="2" borderId="18" xfId="0" applyFont="1" applyFill="1" applyBorder="1" applyAlignment="1">
      <alignment horizontal="center" vertical="center" shrinkToFit="1"/>
    </xf>
    <xf numFmtId="176" fontId="39" fillId="2" borderId="20" xfId="0" applyNumberFormat="1" applyFont="1" applyFill="1" applyBorder="1" applyAlignment="1">
      <alignment horizontal="center" vertical="center" shrinkToFit="1"/>
    </xf>
    <xf numFmtId="0" fontId="39" fillId="2" borderId="15" xfId="0" applyFont="1" applyFill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176" fontId="39" fillId="2" borderId="16" xfId="0" applyNumberFormat="1" applyFont="1" applyFill="1" applyBorder="1" applyAlignment="1">
      <alignment horizontal="center" vertical="center" shrinkToFit="1"/>
    </xf>
    <xf numFmtId="176" fontId="39" fillId="2" borderId="14" xfId="0" applyNumberFormat="1" applyFont="1" applyFill="1" applyBorder="1" applyAlignment="1">
      <alignment horizontal="center" vertical="center" shrinkToFit="1"/>
    </xf>
    <xf numFmtId="0" fontId="39" fillId="2" borderId="25" xfId="0" applyFont="1" applyFill="1" applyBorder="1" applyAlignment="1">
      <alignment horizontal="center" vertical="center" shrinkToFit="1"/>
    </xf>
    <xf numFmtId="0" fontId="39" fillId="2" borderId="23" xfId="0" applyFont="1" applyFill="1" applyBorder="1" applyAlignment="1">
      <alignment horizontal="center" vertical="center" shrinkToFit="1"/>
    </xf>
    <xf numFmtId="176" fontId="39" fillId="2" borderId="26" xfId="0" applyNumberFormat="1" applyFont="1" applyFill="1" applyBorder="1" applyAlignment="1">
      <alignment horizontal="center" vertical="center" shrinkToFit="1"/>
    </xf>
    <xf numFmtId="0" fontId="39" fillId="4" borderId="15" xfId="0" applyFont="1" applyFill="1" applyBorder="1" applyAlignment="1">
      <alignment horizontal="center" vertical="center" shrinkToFit="1"/>
    </xf>
    <xf numFmtId="0" fontId="39" fillId="4" borderId="11" xfId="0" applyFont="1" applyFill="1" applyBorder="1" applyAlignment="1">
      <alignment horizontal="center" vertical="center" shrinkToFit="1"/>
    </xf>
    <xf numFmtId="176" fontId="39" fillId="4" borderId="20" xfId="0" applyNumberFormat="1" applyFont="1" applyFill="1" applyBorder="1" applyAlignment="1">
      <alignment horizontal="center" vertical="center" shrinkToFit="1"/>
    </xf>
    <xf numFmtId="176" fontId="39" fillId="4" borderId="16" xfId="0" applyNumberFormat="1" applyFont="1" applyFill="1" applyBorder="1" applyAlignment="1">
      <alignment horizontal="center" vertical="center" shrinkToFit="1"/>
    </xf>
    <xf numFmtId="0" fontId="39" fillId="2" borderId="41" xfId="0" applyFont="1" applyFill="1" applyBorder="1" applyAlignment="1">
      <alignment horizontal="center" vertical="center" shrinkToFit="1"/>
    </xf>
    <xf numFmtId="0" fontId="39" fillId="2" borderId="28" xfId="0" applyFont="1" applyFill="1" applyBorder="1" applyAlignment="1">
      <alignment horizontal="center" vertical="center" shrinkToFit="1"/>
    </xf>
    <xf numFmtId="176" fontId="39" fillId="2" borderId="42" xfId="0" applyNumberFormat="1" applyFont="1" applyFill="1" applyBorder="1" applyAlignment="1">
      <alignment horizontal="center" vertical="center" shrinkToFit="1"/>
    </xf>
    <xf numFmtId="0" fontId="39" fillId="2" borderId="43" xfId="0" applyFont="1" applyFill="1" applyBorder="1" applyAlignment="1">
      <alignment horizontal="center" vertical="center" shrinkToFit="1"/>
    </xf>
    <xf numFmtId="0" fontId="39" fillId="2" borderId="44" xfId="0" applyFont="1" applyFill="1" applyBorder="1" applyAlignment="1">
      <alignment horizontal="center" vertical="center" shrinkToFit="1"/>
    </xf>
    <xf numFmtId="0" fontId="39" fillId="4" borderId="31" xfId="0" applyFont="1" applyFill="1" applyBorder="1" applyAlignment="1">
      <alignment horizontal="center" vertical="center" shrinkToFit="1"/>
    </xf>
    <xf numFmtId="0" fontId="39" fillId="4" borderId="18" xfId="0" applyFont="1" applyFill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39" fillId="0" borderId="11" xfId="0" applyFont="1" applyBorder="1" applyAlignment="1">
      <alignment horizontal="center" vertical="center" shrinkToFit="1"/>
    </xf>
    <xf numFmtId="176" fontId="39" fillId="0" borderId="20" xfId="0" applyNumberFormat="1" applyFont="1" applyBorder="1" applyAlignment="1">
      <alignment horizontal="center" vertical="center" shrinkToFit="1"/>
    </xf>
    <xf numFmtId="176" fontId="39" fillId="0" borderId="16" xfId="0" applyNumberFormat="1" applyFont="1" applyBorder="1" applyAlignment="1">
      <alignment horizontal="center" vertical="center" shrinkToFit="1"/>
    </xf>
    <xf numFmtId="0" fontId="39" fillId="2" borderId="48" xfId="0" applyFont="1" applyFill="1" applyBorder="1" applyAlignment="1">
      <alignment horizontal="center" vertical="center" shrinkToFit="1"/>
    </xf>
    <xf numFmtId="0" fontId="39" fillId="2" borderId="13" xfId="0" applyFont="1" applyFill="1" applyBorder="1" applyAlignment="1">
      <alignment horizontal="center" vertical="center" shrinkToFit="1"/>
    </xf>
    <xf numFmtId="0" fontId="92" fillId="2" borderId="52" xfId="6" applyFont="1" applyFill="1" applyBorder="1" applyAlignment="1">
      <alignment horizontal="center" vertical="center" shrinkToFit="1"/>
    </xf>
    <xf numFmtId="0" fontId="92" fillId="2" borderId="11" xfId="6" applyFont="1" applyFill="1" applyBorder="1" applyAlignment="1">
      <alignment horizontal="center" vertical="center" shrinkToFit="1"/>
    </xf>
    <xf numFmtId="0" fontId="92" fillId="2" borderId="18" xfId="6" applyFont="1" applyFill="1" applyBorder="1" applyAlignment="1">
      <alignment horizontal="center" vertical="center" shrinkToFit="1"/>
    </xf>
    <xf numFmtId="178" fontId="92" fillId="2" borderId="16" xfId="6" applyNumberFormat="1" applyFont="1" applyFill="1" applyBorder="1" applyAlignment="1">
      <alignment horizontal="center" vertical="center" shrinkToFit="1"/>
    </xf>
    <xf numFmtId="0" fontId="92" fillId="4" borderId="17" xfId="6" applyFont="1" applyFill="1" applyBorder="1" applyAlignment="1">
      <alignment horizontal="center" vertical="center" shrinkToFit="1"/>
    </xf>
    <xf numFmtId="0" fontId="92" fillId="4" borderId="18" xfId="6" applyFont="1" applyFill="1" applyBorder="1" applyAlignment="1">
      <alignment horizontal="center" vertical="center" shrinkToFit="1"/>
    </xf>
    <xf numFmtId="0" fontId="92" fillId="4" borderId="12" xfId="6" applyFont="1" applyFill="1" applyBorder="1" applyAlignment="1">
      <alignment horizontal="center" vertical="center" shrinkToFit="1"/>
    </xf>
    <xf numFmtId="178" fontId="92" fillId="4" borderId="20" xfId="6" applyNumberFormat="1" applyFont="1" applyFill="1" applyBorder="1" applyAlignment="1">
      <alignment horizontal="center" vertical="center" shrinkToFit="1"/>
    </xf>
    <xf numFmtId="0" fontId="92" fillId="4" borderId="52" xfId="6" applyFont="1" applyFill="1" applyBorder="1" applyAlignment="1">
      <alignment horizontal="center" vertical="center" shrinkToFit="1"/>
    </xf>
    <xf numFmtId="0" fontId="92" fillId="4" borderId="11" xfId="6" applyFont="1" applyFill="1" applyBorder="1" applyAlignment="1">
      <alignment horizontal="center" vertical="center" shrinkToFit="1"/>
    </xf>
    <xf numFmtId="178" fontId="92" fillId="4" borderId="16" xfId="6" applyNumberFormat="1" applyFont="1" applyFill="1" applyBorder="1" applyAlignment="1">
      <alignment horizontal="center" vertical="center" shrinkToFit="1"/>
    </xf>
    <xf numFmtId="0" fontId="92" fillId="2" borderId="10" xfId="6" applyFont="1" applyFill="1" applyBorder="1" applyAlignment="1">
      <alignment horizontal="center" vertical="center" shrinkToFit="1"/>
    </xf>
    <xf numFmtId="0" fontId="92" fillId="2" borderId="17" xfId="6" applyFont="1" applyFill="1" applyBorder="1" applyAlignment="1">
      <alignment horizontal="center" vertical="center" shrinkToFit="1"/>
    </xf>
    <xf numFmtId="0" fontId="92" fillId="2" borderId="32" xfId="6" applyFont="1" applyFill="1" applyBorder="1" applyAlignment="1">
      <alignment horizontal="center" vertical="center" shrinkToFit="1"/>
    </xf>
    <xf numFmtId="178" fontId="92" fillId="2" borderId="20" xfId="6" applyNumberFormat="1" applyFont="1" applyFill="1" applyBorder="1" applyAlignment="1">
      <alignment horizontal="center" vertical="center" shrinkToFit="1"/>
    </xf>
    <xf numFmtId="0" fontId="92" fillId="2" borderId="21" xfId="6" applyFont="1" applyFill="1" applyBorder="1" applyAlignment="1">
      <alignment horizontal="center" vertical="center" shrinkToFit="1"/>
    </xf>
    <xf numFmtId="0" fontId="92" fillId="2" borderId="23" xfId="6" applyFont="1" applyFill="1" applyBorder="1" applyAlignment="1">
      <alignment horizontal="center" vertical="center" shrinkToFit="1"/>
    </xf>
    <xf numFmtId="178" fontId="92" fillId="2" borderId="26" xfId="6" applyNumberFormat="1" applyFont="1" applyFill="1" applyBorder="1" applyAlignment="1">
      <alignment horizontal="center" vertical="center" shrinkToFit="1"/>
    </xf>
    <xf numFmtId="0" fontId="39" fillId="0" borderId="31" xfId="0" applyFont="1" applyBorder="1" applyAlignment="1">
      <alignment horizontal="center" vertical="center" shrinkToFit="1"/>
    </xf>
    <xf numFmtId="0" fontId="39" fillId="0" borderId="18" xfId="0" applyFont="1" applyBorder="1" applyAlignment="1">
      <alignment horizontal="center" vertical="center" shrinkToFit="1"/>
    </xf>
    <xf numFmtId="0" fontId="39" fillId="0" borderId="25" xfId="0" applyFont="1" applyBorder="1" applyAlignment="1">
      <alignment horizontal="center" vertical="center" shrinkToFit="1"/>
    </xf>
    <xf numFmtId="0" fontId="39" fillId="0" borderId="23" xfId="0" applyFont="1" applyBorder="1" applyAlignment="1">
      <alignment horizontal="center" vertical="center" shrinkToFit="1"/>
    </xf>
    <xf numFmtId="176" fontId="39" fillId="0" borderId="26" xfId="0" applyNumberFormat="1" applyFont="1" applyBorder="1" applyAlignment="1">
      <alignment horizontal="center" vertical="center" shrinkToFit="1"/>
    </xf>
    <xf numFmtId="0" fontId="66" fillId="2" borderId="41" xfId="7" applyFont="1" applyFill="1" applyBorder="1" applyAlignment="1">
      <alignment horizontal="center" vertical="center" shrinkToFit="1"/>
    </xf>
    <xf numFmtId="0" fontId="66" fillId="2" borderId="28" xfId="7" applyFont="1" applyFill="1" applyBorder="1" applyAlignment="1">
      <alignment horizontal="center" vertical="center" shrinkToFit="1"/>
    </xf>
    <xf numFmtId="0" fontId="66" fillId="2" borderId="42" xfId="7" applyFont="1" applyFill="1" applyBorder="1" applyAlignment="1">
      <alignment horizontal="center" vertical="center" shrinkToFit="1"/>
    </xf>
    <xf numFmtId="0" fontId="66" fillId="2" borderId="15" xfId="7" applyFont="1" applyFill="1" applyBorder="1" applyAlignment="1">
      <alignment horizontal="center" vertical="center" shrinkToFit="1"/>
    </xf>
    <xf numFmtId="0" fontId="66" fillId="2" borderId="11" xfId="7" applyFont="1" applyFill="1" applyBorder="1" applyAlignment="1">
      <alignment horizontal="center" vertical="center" shrinkToFit="1"/>
    </xf>
    <xf numFmtId="0" fontId="66" fillId="2" borderId="16" xfId="7" applyFont="1" applyFill="1" applyBorder="1" applyAlignment="1">
      <alignment horizontal="center" vertical="center" shrinkToFit="1"/>
    </xf>
    <xf numFmtId="0" fontId="89" fillId="2" borderId="0" xfId="7" applyFont="1" applyFill="1" applyAlignment="1">
      <alignment vertical="center" wrapText="1" shrinkToFit="1"/>
    </xf>
    <xf numFmtId="0" fontId="89" fillId="2" borderId="0" xfId="1" applyFont="1" applyFill="1">
      <alignment vertical="center"/>
    </xf>
    <xf numFmtId="0" fontId="66" fillId="2" borderId="0" xfId="4" applyFont="1" applyFill="1">
      <alignment vertical="center"/>
    </xf>
    <xf numFmtId="0" fontId="66" fillId="2" borderId="0" xfId="1" applyFont="1" applyFill="1" applyBorder="1" applyAlignment="1" applyProtection="1">
      <alignment vertical="center" shrinkToFit="1"/>
    </xf>
    <xf numFmtId="176" fontId="66" fillId="2" borderId="0" xfId="1" applyNumberFormat="1" applyFont="1" applyFill="1" applyBorder="1" applyAlignment="1" applyProtection="1">
      <alignment vertical="center" shrinkToFit="1"/>
    </xf>
    <xf numFmtId="0" fontId="39" fillId="2" borderId="63" xfId="6" applyFont="1" applyFill="1" applyBorder="1" applyAlignment="1">
      <alignment horizontal="center" vertical="center" shrinkToFit="1"/>
    </xf>
    <xf numFmtId="0" fontId="39" fillId="2" borderId="28" xfId="6" applyFont="1" applyFill="1" applyBorder="1" applyAlignment="1">
      <alignment horizontal="center" vertical="center" shrinkToFit="1"/>
    </xf>
    <xf numFmtId="0" fontId="39" fillId="2" borderId="29" xfId="6" applyFont="1" applyFill="1" applyBorder="1" applyAlignment="1">
      <alignment horizontal="center" vertical="center" shrinkToFit="1"/>
    </xf>
    <xf numFmtId="178" fontId="39" fillId="2" borderId="42" xfId="6" applyNumberFormat="1" applyFont="1" applyFill="1" applyBorder="1" applyAlignment="1">
      <alignment horizontal="center" vertical="center" shrinkToFit="1"/>
    </xf>
    <xf numFmtId="0" fontId="39" fillId="2" borderId="52" xfId="6" applyFont="1" applyFill="1" applyBorder="1" applyAlignment="1">
      <alignment horizontal="center" vertical="center" shrinkToFit="1"/>
    </xf>
    <xf numFmtId="0" fontId="39" fillId="2" borderId="11" xfId="6" applyFont="1" applyFill="1" applyBorder="1" applyAlignment="1">
      <alignment horizontal="center" vertical="center" shrinkToFit="1"/>
    </xf>
    <xf numFmtId="0" fontId="39" fillId="2" borderId="18" xfId="6" applyFont="1" applyFill="1" applyBorder="1" applyAlignment="1">
      <alignment horizontal="center" vertical="center" shrinkToFit="1"/>
    </xf>
    <xf numFmtId="178" fontId="39" fillId="2" borderId="16" xfId="6" applyNumberFormat="1" applyFont="1" applyFill="1" applyBorder="1" applyAlignment="1">
      <alignment horizontal="center" vertical="center" shrinkToFit="1"/>
    </xf>
    <xf numFmtId="0" fontId="39" fillId="4" borderId="17" xfId="6" applyFont="1" applyFill="1" applyBorder="1" applyAlignment="1">
      <alignment horizontal="center" vertical="center" shrinkToFit="1"/>
    </xf>
    <xf numFmtId="0" fontId="39" fillId="4" borderId="18" xfId="6" applyFont="1" applyFill="1" applyBorder="1" applyAlignment="1">
      <alignment horizontal="center" vertical="center" shrinkToFit="1"/>
    </xf>
    <xf numFmtId="0" fontId="39" fillId="4" borderId="12" xfId="6" applyFont="1" applyFill="1" applyBorder="1" applyAlignment="1">
      <alignment horizontal="center" vertical="center" shrinkToFit="1"/>
    </xf>
    <xf numFmtId="178" fontId="39" fillId="4" borderId="20" xfId="6" applyNumberFormat="1" applyFont="1" applyFill="1" applyBorder="1" applyAlignment="1">
      <alignment horizontal="center" vertical="center" shrinkToFit="1"/>
    </xf>
    <xf numFmtId="0" fontId="39" fillId="4" borderId="52" xfId="6" applyFont="1" applyFill="1" applyBorder="1" applyAlignment="1">
      <alignment horizontal="center" vertical="center" shrinkToFit="1"/>
    </xf>
    <xf numFmtId="0" fontId="39" fillId="4" borderId="11" xfId="6" applyFont="1" applyFill="1" applyBorder="1" applyAlignment="1">
      <alignment horizontal="center" vertical="center" shrinkToFit="1"/>
    </xf>
    <xf numFmtId="178" fontId="39" fillId="4" borderId="16" xfId="6" applyNumberFormat="1" applyFont="1" applyFill="1" applyBorder="1" applyAlignment="1">
      <alignment horizontal="center" vertical="center" shrinkToFit="1"/>
    </xf>
    <xf numFmtId="0" fontId="39" fillId="2" borderId="10" xfId="6" applyFont="1" applyFill="1" applyBorder="1" applyAlignment="1">
      <alignment horizontal="center" vertical="center" shrinkToFit="1"/>
    </xf>
    <xf numFmtId="0" fontId="39" fillId="2" borderId="17" xfId="6" applyFont="1" applyFill="1" applyBorder="1" applyAlignment="1">
      <alignment horizontal="center" vertical="center" shrinkToFit="1"/>
    </xf>
    <xf numFmtId="0" fontId="39" fillId="2" borderId="32" xfId="6" applyFont="1" applyFill="1" applyBorder="1" applyAlignment="1">
      <alignment horizontal="center" vertical="center" shrinkToFit="1"/>
    </xf>
    <xf numFmtId="178" fontId="39" fillId="2" borderId="20" xfId="6" applyNumberFormat="1" applyFont="1" applyFill="1" applyBorder="1" applyAlignment="1">
      <alignment horizontal="center" vertical="center" shrinkToFit="1"/>
    </xf>
    <xf numFmtId="0" fontId="39" fillId="2" borderId="21" xfId="6" applyFont="1" applyFill="1" applyBorder="1" applyAlignment="1">
      <alignment horizontal="center" vertical="center" shrinkToFit="1"/>
    </xf>
    <xf numFmtId="0" fontId="39" fillId="2" borderId="23" xfId="6" applyFont="1" applyFill="1" applyBorder="1" applyAlignment="1">
      <alignment horizontal="center" vertical="center" shrinkToFit="1"/>
    </xf>
    <xf numFmtId="178" fontId="39" fillId="2" borderId="26" xfId="6" applyNumberFormat="1" applyFont="1" applyFill="1" applyBorder="1" applyAlignment="1">
      <alignment horizontal="center" vertical="center" shrinkToFit="1"/>
    </xf>
    <xf numFmtId="0" fontId="39" fillId="2" borderId="28" xfId="7" applyFont="1" applyFill="1" applyBorder="1" applyAlignment="1">
      <alignment horizontal="center" vertical="center" shrinkToFit="1"/>
    </xf>
    <xf numFmtId="0" fontId="39" fillId="2" borderId="42" xfId="7" applyFont="1" applyFill="1" applyBorder="1" applyAlignment="1">
      <alignment horizontal="center" vertical="center" shrinkToFit="1"/>
    </xf>
    <xf numFmtId="0" fontId="39" fillId="2" borderId="11" xfId="7" applyFont="1" applyFill="1" applyBorder="1" applyAlignment="1">
      <alignment horizontal="center" vertical="center" shrinkToFit="1"/>
    </xf>
    <xf numFmtId="0" fontId="39" fillId="2" borderId="16" xfId="7" applyFont="1" applyFill="1" applyBorder="1" applyAlignment="1">
      <alignment horizontal="center" vertical="center" shrinkToFit="1"/>
    </xf>
    <xf numFmtId="0" fontId="90" fillId="2" borderId="0" xfId="8" applyFont="1" applyFill="1" applyBorder="1" applyAlignment="1">
      <alignment vertical="center" wrapText="1" shrinkToFit="1"/>
    </xf>
    <xf numFmtId="0" fontId="90" fillId="2" borderId="0" xfId="8" applyFont="1" applyFill="1" applyBorder="1" applyAlignment="1">
      <alignment vertical="center" shrinkToFit="1"/>
    </xf>
    <xf numFmtId="0" fontId="90" fillId="2" borderId="0" xfId="7" applyFont="1" applyFill="1" applyBorder="1" applyAlignment="1">
      <alignment vertical="center" wrapText="1" shrinkToFit="1"/>
    </xf>
    <xf numFmtId="0" fontId="90" fillId="2" borderId="0" xfId="7" applyFont="1" applyFill="1" applyBorder="1" applyAlignment="1">
      <alignment vertical="center" shrinkToFit="1"/>
    </xf>
    <xf numFmtId="0" fontId="90" fillId="2" borderId="0" xfId="7" applyFont="1" applyFill="1" applyAlignment="1">
      <alignment vertical="center" wrapText="1" shrinkToFit="1"/>
    </xf>
    <xf numFmtId="0" fontId="90" fillId="2" borderId="0" xfId="1" applyFont="1" applyFill="1">
      <alignment vertical="center"/>
    </xf>
    <xf numFmtId="0" fontId="39" fillId="2" borderId="0" xfId="4" applyFont="1" applyFill="1">
      <alignment vertical="center"/>
    </xf>
    <xf numFmtId="0" fontId="39" fillId="2" borderId="0" xfId="1" applyFont="1" applyFill="1" applyBorder="1" applyAlignment="1" applyProtection="1">
      <alignment vertical="center" shrinkToFit="1"/>
    </xf>
    <xf numFmtId="176" fontId="39" fillId="2" borderId="0" xfId="1" applyNumberFormat="1" applyFont="1" applyFill="1" applyBorder="1" applyAlignment="1" applyProtection="1">
      <alignment vertical="center" shrinkToFit="1"/>
    </xf>
    <xf numFmtId="0" fontId="39" fillId="2" borderId="23" xfId="7" applyFont="1" applyFill="1" applyBorder="1" applyAlignment="1">
      <alignment horizontal="center" vertical="center" shrinkToFit="1"/>
    </xf>
    <xf numFmtId="0" fontId="39" fillId="2" borderId="26" xfId="7" applyFont="1" applyFill="1" applyBorder="1" applyAlignment="1">
      <alignment horizontal="center" vertical="center" shrinkToFit="1"/>
    </xf>
    <xf numFmtId="0" fontId="92" fillId="2" borderId="12" xfId="6" applyFont="1" applyFill="1" applyBorder="1" applyAlignment="1">
      <alignment horizontal="center" vertical="center" shrinkToFit="1"/>
    </xf>
    <xf numFmtId="0" fontId="90" fillId="2" borderId="36" xfId="1" applyFont="1" applyFill="1" applyBorder="1" applyAlignment="1" applyProtection="1">
      <alignment vertical="center" shrinkToFit="1"/>
    </xf>
    <xf numFmtId="0" fontId="90" fillId="2" borderId="37" xfId="1" applyFont="1" applyFill="1" applyBorder="1" applyAlignment="1" applyProtection="1">
      <alignment vertical="center" shrinkToFit="1"/>
    </xf>
    <xf numFmtId="0" fontId="90" fillId="2" borderId="38" xfId="1" applyFont="1" applyFill="1" applyBorder="1" applyAlignment="1" applyProtection="1">
      <alignment vertical="center" shrinkToFit="1"/>
    </xf>
    <xf numFmtId="0" fontId="90" fillId="2" borderId="39" xfId="1" applyFont="1" applyFill="1" applyBorder="1" applyAlignment="1" applyProtection="1">
      <alignment vertical="center" shrinkToFit="1"/>
    </xf>
    <xf numFmtId="177" fontId="65" fillId="0" borderId="32" xfId="1" applyNumberFormat="1" applyFont="1" applyBorder="1" applyAlignment="1">
      <alignment horizontal="center" vertical="top" wrapText="1"/>
    </xf>
    <xf numFmtId="0" fontId="76" fillId="2" borderId="29" xfId="1" applyFont="1" applyFill="1" applyBorder="1" applyAlignment="1" applyProtection="1">
      <alignment vertical="center" shrinkToFit="1"/>
    </xf>
    <xf numFmtId="0" fontId="74" fillId="2" borderId="5" xfId="1" applyFont="1" applyFill="1" applyBorder="1" applyAlignment="1">
      <alignment horizontal="center" vertical="center" wrapText="1"/>
    </xf>
    <xf numFmtId="0" fontId="74" fillId="2" borderId="6" xfId="1" applyFont="1" applyFill="1" applyBorder="1" applyAlignment="1">
      <alignment horizontal="center" vertical="center" wrapText="1"/>
    </xf>
    <xf numFmtId="0" fontId="74" fillId="2" borderId="8" xfId="1" applyFont="1" applyFill="1" applyBorder="1" applyAlignment="1">
      <alignment horizontal="center" vertical="center" wrapText="1"/>
    </xf>
    <xf numFmtId="0" fontId="76" fillId="2" borderId="55" xfId="1" applyFont="1" applyFill="1" applyBorder="1" applyAlignment="1" applyProtection="1">
      <alignment horizontal="center" vertical="center" shrinkToFit="1"/>
    </xf>
    <xf numFmtId="0" fontId="66" fillId="2" borderId="25" xfId="7" applyFont="1" applyFill="1" applyBorder="1" applyAlignment="1">
      <alignment horizontal="center" vertical="center" shrinkToFit="1"/>
    </xf>
    <xf numFmtId="0" fontId="66" fillId="2" borderId="23" xfId="7" applyFont="1" applyFill="1" applyBorder="1" applyAlignment="1">
      <alignment horizontal="center" vertical="center" shrinkToFit="1"/>
    </xf>
    <xf numFmtId="0" fontId="66" fillId="2" borderId="26" xfId="7" applyFont="1" applyFill="1" applyBorder="1" applyAlignment="1">
      <alignment horizontal="center" vertical="center" shrinkToFit="1"/>
    </xf>
  </cellXfs>
  <cellStyles count="11">
    <cellStyle name="一般" xfId="0" builtinId="0"/>
    <cellStyle name="一般 2 2" xfId="9" xr:uid="{F0AC6ED5-210D-4689-9101-C29E4D5E535D}"/>
    <cellStyle name="一般 2 5" xfId="6" xr:uid="{4CBA4613-6979-4DAB-B74B-ABBAEFA80CB4}"/>
    <cellStyle name="一般 2 5 2" xfId="1" xr:uid="{29E5FA48-E474-4EFD-8A9C-1A0B24FA9C79}"/>
    <cellStyle name="一般 2 5 2 2" xfId="10" xr:uid="{706A12FE-5FEC-42CB-9DA8-35FAD2FEFD44}"/>
    <cellStyle name="一般 2 5 3" xfId="5" xr:uid="{72BAEF88-E1A2-4B06-9A2F-283A961AF5DB}"/>
    <cellStyle name="一般 2 5 4" xfId="8" xr:uid="{DDC6807A-882A-4798-BC20-745428566604}"/>
    <cellStyle name="一般 6" xfId="2" xr:uid="{0352B36D-7B50-462E-A6BB-B184B96A4A68}"/>
    <cellStyle name="一般 6 2" xfId="4" xr:uid="{6BE07093-E5A6-44E4-87E2-C76A430C9C3C}"/>
    <cellStyle name="一般 6 2 2" xfId="3" xr:uid="{4914CE6D-D17B-41D7-98F5-5DA314096BFB}"/>
    <cellStyle name="一般 8" xfId="7" xr:uid="{F27B2868-9C2B-495B-A999-F117AACDA8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404813</xdr:colOff>
      <xdr:row>48</xdr:row>
      <xdr:rowOff>121809</xdr:rowOff>
    </xdr:from>
    <xdr:to>
      <xdr:col>7</xdr:col>
      <xdr:colOff>1102665</xdr:colOff>
      <xdr:row>49</xdr:row>
      <xdr:rowOff>799066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DCE7748-3743-4703-A79D-143064EF8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6969" y="7384622"/>
          <a:ext cx="1543196" cy="1010632"/>
        </a:xfrm>
        <a:prstGeom prst="rect">
          <a:avLst/>
        </a:prstGeom>
      </xdr:spPr>
    </xdr:pic>
    <xdr:clientData/>
  </xdr:twoCellAnchor>
  <xdr:twoCellAnchor editAs="oneCell">
    <xdr:from>
      <xdr:col>16</xdr:col>
      <xdr:colOff>1833564</xdr:colOff>
      <xdr:row>38</xdr:row>
      <xdr:rowOff>189437</xdr:rowOff>
    </xdr:from>
    <xdr:to>
      <xdr:col>16</xdr:col>
      <xdr:colOff>2607470</xdr:colOff>
      <xdr:row>42</xdr:row>
      <xdr:rowOff>149821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442291D-E511-4255-995D-89C964810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627" r="10403"/>
        <a:stretch/>
      </xdr:blipFill>
      <xdr:spPr>
        <a:xfrm>
          <a:off x="10882314" y="4797156"/>
          <a:ext cx="773906" cy="841446"/>
        </a:xfrm>
        <a:prstGeom prst="rect">
          <a:avLst/>
        </a:prstGeom>
      </xdr:spPr>
    </xdr:pic>
    <xdr:clientData/>
  </xdr:twoCellAnchor>
  <xdr:twoCellAnchor editAs="oneCell">
    <xdr:from>
      <xdr:col>1</xdr:col>
      <xdr:colOff>250318</xdr:colOff>
      <xdr:row>48</xdr:row>
      <xdr:rowOff>34409</xdr:rowOff>
    </xdr:from>
    <xdr:to>
      <xdr:col>1</xdr:col>
      <xdr:colOff>664491</xdr:colOff>
      <xdr:row>49</xdr:row>
      <xdr:rowOff>63361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BC1A0395-D4FC-4DCF-9F9E-9C9333798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0653951">
          <a:off x="809912" y="7297222"/>
          <a:ext cx="414173" cy="362327"/>
        </a:xfrm>
        <a:prstGeom prst="rect">
          <a:avLst/>
        </a:prstGeom>
      </xdr:spPr>
    </xdr:pic>
    <xdr:clientData/>
  </xdr:twoCellAnchor>
  <xdr:twoCellAnchor editAs="oneCell">
    <xdr:from>
      <xdr:col>1</xdr:col>
      <xdr:colOff>802592</xdr:colOff>
      <xdr:row>49</xdr:row>
      <xdr:rowOff>17938</xdr:rowOff>
    </xdr:from>
    <xdr:to>
      <xdr:col>2</xdr:col>
      <xdr:colOff>529650</xdr:colOff>
      <xdr:row>49</xdr:row>
      <xdr:rowOff>700088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386DBB18-9C32-4C4B-A9DF-DCF2E853A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2186" y="7471251"/>
          <a:ext cx="572401" cy="682150"/>
        </a:xfrm>
        <a:prstGeom prst="rect">
          <a:avLst/>
        </a:prstGeom>
      </xdr:spPr>
    </xdr:pic>
    <xdr:clientData/>
  </xdr:twoCellAnchor>
  <xdr:twoCellAnchor editAs="oneCell">
    <xdr:from>
      <xdr:col>1</xdr:col>
      <xdr:colOff>262757</xdr:colOff>
      <xdr:row>49</xdr:row>
      <xdr:rowOff>111204</xdr:rowOff>
    </xdr:from>
    <xdr:to>
      <xdr:col>1</xdr:col>
      <xdr:colOff>680618</xdr:colOff>
      <xdr:row>49</xdr:row>
      <xdr:rowOff>473869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4D699B96-58CB-438E-A92D-A0B9EE93AA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449622">
          <a:off x="822351" y="7707392"/>
          <a:ext cx="417861" cy="362665"/>
        </a:xfrm>
        <a:prstGeom prst="rect">
          <a:avLst/>
        </a:prstGeom>
      </xdr:spPr>
    </xdr:pic>
    <xdr:clientData/>
  </xdr:twoCellAnchor>
  <xdr:twoCellAnchor editAs="oneCell">
    <xdr:from>
      <xdr:col>2</xdr:col>
      <xdr:colOff>639845</xdr:colOff>
      <xdr:row>48</xdr:row>
      <xdr:rowOff>210783</xdr:rowOff>
    </xdr:from>
    <xdr:to>
      <xdr:col>2</xdr:col>
      <xdr:colOff>890096</xdr:colOff>
      <xdr:row>49</xdr:row>
      <xdr:rowOff>330994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C76E253F-7B3D-4F0C-9216-D5552AE42B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642"/>
        <a:stretch/>
      </xdr:blipFill>
      <xdr:spPr>
        <a:xfrm>
          <a:off x="2044783" y="7473596"/>
          <a:ext cx="250251" cy="453586"/>
        </a:xfrm>
        <a:prstGeom prst="rect">
          <a:avLst/>
        </a:prstGeom>
      </xdr:spPr>
    </xdr:pic>
    <xdr:clientData/>
  </xdr:twoCellAnchor>
  <xdr:twoCellAnchor editAs="oneCell">
    <xdr:from>
      <xdr:col>7</xdr:col>
      <xdr:colOff>968448</xdr:colOff>
      <xdr:row>49</xdr:row>
      <xdr:rowOff>192278</xdr:rowOff>
    </xdr:from>
    <xdr:to>
      <xdr:col>7</xdr:col>
      <xdr:colOff>1364101</xdr:colOff>
      <xdr:row>49</xdr:row>
      <xdr:rowOff>655634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484558F-1833-4BE4-BA51-481B379078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642"/>
        <a:stretch/>
      </xdr:blipFill>
      <xdr:spPr>
        <a:xfrm>
          <a:off x="7635948" y="7788466"/>
          <a:ext cx="395653" cy="463356"/>
        </a:xfrm>
        <a:prstGeom prst="rect">
          <a:avLst/>
        </a:prstGeom>
      </xdr:spPr>
    </xdr:pic>
    <xdr:clientData/>
  </xdr:twoCellAnchor>
  <xdr:twoCellAnchor editAs="oneCell">
    <xdr:from>
      <xdr:col>7</xdr:col>
      <xdr:colOff>1468133</xdr:colOff>
      <xdr:row>49</xdr:row>
      <xdr:rowOff>283218</xdr:rowOff>
    </xdr:from>
    <xdr:to>
      <xdr:col>7</xdr:col>
      <xdr:colOff>1733919</xdr:colOff>
      <xdr:row>49</xdr:row>
      <xdr:rowOff>735806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31D6350E-5A4B-4448-83BE-D044416C9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642"/>
        <a:stretch/>
      </xdr:blipFill>
      <xdr:spPr>
        <a:xfrm>
          <a:off x="8135633" y="7879406"/>
          <a:ext cx="265786" cy="452588"/>
        </a:xfrm>
        <a:prstGeom prst="rect">
          <a:avLst/>
        </a:prstGeom>
      </xdr:spPr>
    </xdr:pic>
    <xdr:clientData/>
  </xdr:twoCellAnchor>
  <xdr:twoCellAnchor editAs="oneCell">
    <xdr:from>
      <xdr:col>2</xdr:col>
      <xdr:colOff>1101755</xdr:colOff>
      <xdr:row>48</xdr:row>
      <xdr:rowOff>172277</xdr:rowOff>
    </xdr:from>
    <xdr:to>
      <xdr:col>2</xdr:col>
      <xdr:colOff>1329507</xdr:colOff>
      <xdr:row>49</xdr:row>
      <xdr:rowOff>168044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EAFB254A-997F-46B7-BD0A-285D3D9266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1249442">
          <a:off x="2516498" y="6951836"/>
          <a:ext cx="372551" cy="331944"/>
        </a:xfrm>
        <a:prstGeom prst="rect">
          <a:avLst/>
        </a:prstGeom>
      </xdr:spPr>
    </xdr:pic>
    <xdr:clientData/>
  </xdr:twoCellAnchor>
  <xdr:twoCellAnchor editAs="oneCell">
    <xdr:from>
      <xdr:col>7</xdr:col>
      <xdr:colOff>906112</xdr:colOff>
      <xdr:row>48</xdr:row>
      <xdr:rowOff>99913</xdr:rowOff>
    </xdr:from>
    <xdr:to>
      <xdr:col>7</xdr:col>
      <xdr:colOff>1338570</xdr:colOff>
      <xdr:row>49</xdr:row>
      <xdr:rowOff>141870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11913D33-402B-4702-9983-739014B26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0656322">
          <a:off x="7573612" y="7362726"/>
          <a:ext cx="432458" cy="375332"/>
        </a:xfrm>
        <a:prstGeom prst="rect">
          <a:avLst/>
        </a:prstGeom>
      </xdr:spPr>
    </xdr:pic>
    <xdr:clientData/>
  </xdr:twoCellAnchor>
  <xdr:twoCellAnchor editAs="oneCell">
    <xdr:from>
      <xdr:col>4</xdr:col>
      <xdr:colOff>1271222</xdr:colOff>
      <xdr:row>49</xdr:row>
      <xdr:rowOff>460620</xdr:rowOff>
    </xdr:from>
    <xdr:to>
      <xdr:col>4</xdr:col>
      <xdr:colOff>1521748</xdr:colOff>
      <xdr:row>50</xdr:row>
      <xdr:rowOff>0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AED87FF2-BFAF-435B-8C4E-B8ED4D0B19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1249442">
          <a:off x="4366847" y="7576355"/>
          <a:ext cx="418395" cy="378568"/>
        </a:xfrm>
        <a:prstGeom prst="rect">
          <a:avLst/>
        </a:prstGeom>
      </xdr:spPr>
    </xdr:pic>
    <xdr:clientData/>
  </xdr:twoCellAnchor>
  <xdr:twoCellAnchor editAs="oneCell">
    <xdr:from>
      <xdr:col>7</xdr:col>
      <xdr:colOff>1321571</xdr:colOff>
      <xdr:row>48</xdr:row>
      <xdr:rowOff>119551</xdr:rowOff>
    </xdr:from>
    <xdr:to>
      <xdr:col>7</xdr:col>
      <xdr:colOff>1663900</xdr:colOff>
      <xdr:row>49</xdr:row>
      <xdr:rowOff>193393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28F39743-26D7-4B3C-95A4-0862CAD671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5402" b="18138"/>
        <a:stretch/>
      </xdr:blipFill>
      <xdr:spPr>
        <a:xfrm rot="21249442">
          <a:off x="7989071" y="7382364"/>
          <a:ext cx="342329" cy="407217"/>
        </a:xfrm>
        <a:prstGeom prst="rect">
          <a:avLst/>
        </a:prstGeom>
      </xdr:spPr>
    </xdr:pic>
    <xdr:clientData/>
  </xdr:twoCellAnchor>
  <xdr:twoCellAnchor editAs="oneCell">
    <xdr:from>
      <xdr:col>7</xdr:col>
      <xdr:colOff>1770531</xdr:colOff>
      <xdr:row>48</xdr:row>
      <xdr:rowOff>192391</xdr:rowOff>
    </xdr:from>
    <xdr:to>
      <xdr:col>9</xdr:col>
      <xdr:colOff>119225</xdr:colOff>
      <xdr:row>49</xdr:row>
      <xdr:rowOff>610452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97809C02-2EE2-49F1-8663-E6202161FB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642"/>
        <a:stretch/>
      </xdr:blipFill>
      <xdr:spPr>
        <a:xfrm>
          <a:off x="8438031" y="7455204"/>
          <a:ext cx="646600" cy="751436"/>
        </a:xfrm>
        <a:prstGeom prst="rect">
          <a:avLst/>
        </a:prstGeom>
      </xdr:spPr>
    </xdr:pic>
    <xdr:clientData/>
  </xdr:twoCellAnchor>
  <xdr:oneCellAnchor>
    <xdr:from>
      <xdr:col>2</xdr:col>
      <xdr:colOff>51710</xdr:colOff>
      <xdr:row>48</xdr:row>
      <xdr:rowOff>42965</xdr:rowOff>
    </xdr:from>
    <xdr:ext cx="376435" cy="330967"/>
    <xdr:pic>
      <xdr:nvPicPr>
        <xdr:cNvPr id="2" name="圖片 1">
          <a:extLst>
            <a:ext uri="{FF2B5EF4-FFF2-40B4-BE49-F238E27FC236}">
              <a16:creationId xmlns:a16="http://schemas.microsoft.com/office/drawing/2014/main" id="{1F4CAFC3-F5AD-4464-B0DC-B5B674D13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1249442">
          <a:off x="1456648" y="7305778"/>
          <a:ext cx="376435" cy="3309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287974</xdr:colOff>
      <xdr:row>48</xdr:row>
      <xdr:rowOff>154780</xdr:rowOff>
    </xdr:from>
    <xdr:to>
      <xdr:col>15</xdr:col>
      <xdr:colOff>152600</xdr:colOff>
      <xdr:row>49</xdr:row>
      <xdr:rowOff>761999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CA95D46-7172-4762-9138-6104B3A51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6193" y="7489030"/>
          <a:ext cx="1436251" cy="9405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136726</xdr:rowOff>
    </xdr:from>
    <xdr:to>
      <xdr:col>1</xdr:col>
      <xdr:colOff>250031</xdr:colOff>
      <xdr:row>49</xdr:row>
      <xdr:rowOff>776511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986FC0B-1510-40A1-85F6-EA6D3AACAA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627" r="10403"/>
        <a:stretch/>
      </xdr:blipFill>
      <xdr:spPr>
        <a:xfrm>
          <a:off x="0" y="10447539"/>
          <a:ext cx="892969" cy="973160"/>
        </a:xfrm>
        <a:prstGeom prst="rect">
          <a:avLst/>
        </a:prstGeom>
      </xdr:spPr>
    </xdr:pic>
    <xdr:clientData/>
  </xdr:twoCellAnchor>
  <xdr:twoCellAnchor editAs="oneCell">
    <xdr:from>
      <xdr:col>1</xdr:col>
      <xdr:colOff>238410</xdr:colOff>
      <xdr:row>48</xdr:row>
      <xdr:rowOff>82035</xdr:rowOff>
    </xdr:from>
    <xdr:to>
      <xdr:col>1</xdr:col>
      <xdr:colOff>652583</xdr:colOff>
      <xdr:row>49</xdr:row>
      <xdr:rowOff>110987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D99F852F-4284-41AC-94A7-30FDF006A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0653951">
          <a:off x="798004" y="7416285"/>
          <a:ext cx="414173" cy="362327"/>
        </a:xfrm>
        <a:prstGeom prst="rect">
          <a:avLst/>
        </a:prstGeom>
      </xdr:spPr>
    </xdr:pic>
    <xdr:clientData/>
  </xdr:twoCellAnchor>
  <xdr:twoCellAnchor editAs="oneCell">
    <xdr:from>
      <xdr:col>1</xdr:col>
      <xdr:colOff>659718</xdr:colOff>
      <xdr:row>49</xdr:row>
      <xdr:rowOff>17938</xdr:rowOff>
    </xdr:from>
    <xdr:to>
      <xdr:col>2</xdr:col>
      <xdr:colOff>386776</xdr:colOff>
      <xdr:row>49</xdr:row>
      <xdr:rowOff>700088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4A28A9DA-703E-47F7-A0CD-CD921527E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312" y="7685563"/>
          <a:ext cx="572401" cy="682150"/>
        </a:xfrm>
        <a:prstGeom prst="rect">
          <a:avLst/>
        </a:prstGeom>
      </xdr:spPr>
    </xdr:pic>
    <xdr:clientData/>
  </xdr:twoCellAnchor>
  <xdr:twoCellAnchor editAs="oneCell">
    <xdr:from>
      <xdr:col>1</xdr:col>
      <xdr:colOff>286569</xdr:colOff>
      <xdr:row>49</xdr:row>
      <xdr:rowOff>170735</xdr:rowOff>
    </xdr:from>
    <xdr:to>
      <xdr:col>1</xdr:col>
      <xdr:colOff>704430</xdr:colOff>
      <xdr:row>49</xdr:row>
      <xdr:rowOff>533400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7F9E844E-ACDA-410D-9781-A96EAC49C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449622">
          <a:off x="846163" y="7838360"/>
          <a:ext cx="417861" cy="362665"/>
        </a:xfrm>
        <a:prstGeom prst="rect">
          <a:avLst/>
        </a:prstGeom>
      </xdr:spPr>
    </xdr:pic>
    <xdr:clientData/>
  </xdr:twoCellAnchor>
  <xdr:twoCellAnchor editAs="oneCell">
    <xdr:from>
      <xdr:col>2</xdr:col>
      <xdr:colOff>627938</xdr:colOff>
      <xdr:row>49</xdr:row>
      <xdr:rowOff>151252</xdr:rowOff>
    </xdr:from>
    <xdr:to>
      <xdr:col>2</xdr:col>
      <xdr:colOff>878189</xdr:colOff>
      <xdr:row>49</xdr:row>
      <xdr:rowOff>604838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7E140E9-A70C-4B27-A8C9-9586CF65B6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642"/>
        <a:stretch/>
      </xdr:blipFill>
      <xdr:spPr>
        <a:xfrm>
          <a:off x="2032876" y="7818877"/>
          <a:ext cx="250251" cy="453586"/>
        </a:xfrm>
        <a:prstGeom prst="rect">
          <a:avLst/>
        </a:prstGeom>
      </xdr:spPr>
    </xdr:pic>
    <xdr:clientData/>
  </xdr:twoCellAnchor>
  <xdr:twoCellAnchor editAs="oneCell">
    <xdr:from>
      <xdr:col>7</xdr:col>
      <xdr:colOff>908917</xdr:colOff>
      <xdr:row>49</xdr:row>
      <xdr:rowOff>227996</xdr:rowOff>
    </xdr:from>
    <xdr:to>
      <xdr:col>7</xdr:col>
      <xdr:colOff>1304570</xdr:colOff>
      <xdr:row>49</xdr:row>
      <xdr:rowOff>691352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AF8602E-29D6-4C86-AE97-70EA2393C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642"/>
        <a:stretch/>
      </xdr:blipFill>
      <xdr:spPr>
        <a:xfrm>
          <a:off x="7576417" y="7895621"/>
          <a:ext cx="395653" cy="463356"/>
        </a:xfrm>
        <a:prstGeom prst="rect">
          <a:avLst/>
        </a:prstGeom>
      </xdr:spPr>
    </xdr:pic>
    <xdr:clientData/>
  </xdr:twoCellAnchor>
  <xdr:twoCellAnchor editAs="oneCell">
    <xdr:from>
      <xdr:col>7</xdr:col>
      <xdr:colOff>1349070</xdr:colOff>
      <xdr:row>49</xdr:row>
      <xdr:rowOff>223687</xdr:rowOff>
    </xdr:from>
    <xdr:to>
      <xdr:col>7</xdr:col>
      <xdr:colOff>1614856</xdr:colOff>
      <xdr:row>49</xdr:row>
      <xdr:rowOff>676275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899B9C74-21BA-4333-BCFF-74E808E030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642"/>
        <a:stretch/>
      </xdr:blipFill>
      <xdr:spPr>
        <a:xfrm>
          <a:off x="8016570" y="7891312"/>
          <a:ext cx="265786" cy="452588"/>
        </a:xfrm>
        <a:prstGeom prst="rect">
          <a:avLst/>
        </a:prstGeom>
      </xdr:spPr>
    </xdr:pic>
    <xdr:clientData/>
  </xdr:twoCellAnchor>
  <xdr:twoCellAnchor editAs="oneCell">
    <xdr:from>
      <xdr:col>2</xdr:col>
      <xdr:colOff>482631</xdr:colOff>
      <xdr:row>48</xdr:row>
      <xdr:rowOff>172277</xdr:rowOff>
    </xdr:from>
    <xdr:to>
      <xdr:col>2</xdr:col>
      <xdr:colOff>710383</xdr:colOff>
      <xdr:row>49</xdr:row>
      <xdr:rowOff>168044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D010766-9622-4080-832C-269A29600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1249442">
          <a:off x="1887569" y="7506527"/>
          <a:ext cx="227752" cy="329142"/>
        </a:xfrm>
        <a:prstGeom prst="rect">
          <a:avLst/>
        </a:prstGeom>
      </xdr:spPr>
    </xdr:pic>
    <xdr:clientData/>
  </xdr:twoCellAnchor>
  <xdr:twoCellAnchor editAs="oneCell">
    <xdr:from>
      <xdr:col>7</xdr:col>
      <xdr:colOff>1239486</xdr:colOff>
      <xdr:row>48</xdr:row>
      <xdr:rowOff>76101</xdr:rowOff>
    </xdr:from>
    <xdr:to>
      <xdr:col>7</xdr:col>
      <xdr:colOff>1671944</xdr:colOff>
      <xdr:row>49</xdr:row>
      <xdr:rowOff>118058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6451A74-8CEA-4935-AC52-8585B452F0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0656322">
          <a:off x="7906986" y="7410351"/>
          <a:ext cx="432458" cy="375332"/>
        </a:xfrm>
        <a:prstGeom prst="rect">
          <a:avLst/>
        </a:prstGeom>
      </xdr:spPr>
    </xdr:pic>
    <xdr:clientData/>
  </xdr:twoCellAnchor>
  <xdr:twoCellAnchor editAs="oneCell">
    <xdr:from>
      <xdr:col>4</xdr:col>
      <xdr:colOff>1271222</xdr:colOff>
      <xdr:row>49</xdr:row>
      <xdr:rowOff>460620</xdr:rowOff>
    </xdr:from>
    <xdr:to>
      <xdr:col>4</xdr:col>
      <xdr:colOff>1521748</xdr:colOff>
      <xdr:row>50</xdr:row>
      <xdr:rowOff>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A907E617-761D-4EB4-A68A-0F428BD8D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1249442">
          <a:off x="4380182" y="8332080"/>
          <a:ext cx="250526" cy="369960"/>
        </a:xfrm>
        <a:prstGeom prst="rect">
          <a:avLst/>
        </a:prstGeom>
      </xdr:spPr>
    </xdr:pic>
    <xdr:clientData/>
  </xdr:twoCellAnchor>
  <xdr:twoCellAnchor editAs="oneCell">
    <xdr:from>
      <xdr:col>7</xdr:col>
      <xdr:colOff>952478</xdr:colOff>
      <xdr:row>48</xdr:row>
      <xdr:rowOff>131456</xdr:rowOff>
    </xdr:from>
    <xdr:to>
      <xdr:col>7</xdr:col>
      <xdr:colOff>1294807</xdr:colOff>
      <xdr:row>49</xdr:row>
      <xdr:rowOff>205298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755D23A5-63A8-49C2-85D1-9BD9DB590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5402" b="18138"/>
        <a:stretch/>
      </xdr:blipFill>
      <xdr:spPr>
        <a:xfrm rot="21249442">
          <a:off x="6957038" y="7675256"/>
          <a:ext cx="342329" cy="401502"/>
        </a:xfrm>
        <a:prstGeom prst="rect">
          <a:avLst/>
        </a:prstGeom>
      </xdr:spPr>
    </xdr:pic>
    <xdr:clientData/>
  </xdr:twoCellAnchor>
  <xdr:twoCellAnchor editAs="oneCell">
    <xdr:from>
      <xdr:col>7</xdr:col>
      <xdr:colOff>1615750</xdr:colOff>
      <xdr:row>48</xdr:row>
      <xdr:rowOff>275734</xdr:rowOff>
    </xdr:from>
    <xdr:to>
      <xdr:col>8</xdr:col>
      <xdr:colOff>321631</xdr:colOff>
      <xdr:row>49</xdr:row>
      <xdr:rowOff>693795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BF9262E6-0360-43C5-B1A3-BB71D3F802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642"/>
        <a:stretch/>
      </xdr:blipFill>
      <xdr:spPr>
        <a:xfrm>
          <a:off x="8283250" y="7609984"/>
          <a:ext cx="646600" cy="751436"/>
        </a:xfrm>
        <a:prstGeom prst="rect">
          <a:avLst/>
        </a:prstGeom>
      </xdr:spPr>
    </xdr:pic>
    <xdr:clientData/>
  </xdr:twoCellAnchor>
  <xdr:oneCellAnchor>
    <xdr:from>
      <xdr:col>1</xdr:col>
      <xdr:colOff>754180</xdr:colOff>
      <xdr:row>48</xdr:row>
      <xdr:rowOff>90590</xdr:rowOff>
    </xdr:from>
    <xdr:ext cx="376435" cy="330967"/>
    <xdr:pic>
      <xdr:nvPicPr>
        <xdr:cNvPr id="15" name="圖片 14">
          <a:extLst>
            <a:ext uri="{FF2B5EF4-FFF2-40B4-BE49-F238E27FC236}">
              <a16:creationId xmlns:a16="http://schemas.microsoft.com/office/drawing/2014/main" id="{8F040A74-EC0C-465C-82C4-C619C0C36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1249442">
          <a:off x="1313774" y="7424840"/>
          <a:ext cx="376435" cy="330967"/>
        </a:xfrm>
        <a:prstGeom prst="rect">
          <a:avLst/>
        </a:prstGeom>
      </xdr:spPr>
    </xdr:pic>
    <xdr:clientData/>
  </xdr:oneCellAnchor>
  <xdr:twoCellAnchor editAs="oneCell">
    <xdr:from>
      <xdr:col>4</xdr:col>
      <xdr:colOff>1271222</xdr:colOff>
      <xdr:row>51</xdr:row>
      <xdr:rowOff>460620</xdr:rowOff>
    </xdr:from>
    <xdr:to>
      <xdr:col>4</xdr:col>
      <xdr:colOff>1521748</xdr:colOff>
      <xdr:row>53</xdr:row>
      <xdr:rowOff>153743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A2738A3-34C9-4AB4-BBEA-21F0D89093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016" t="10848" r="16484" b="18138"/>
        <a:stretch/>
      </xdr:blipFill>
      <xdr:spPr>
        <a:xfrm rot="21249442">
          <a:off x="4728797" y="8032995"/>
          <a:ext cx="250526" cy="377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238A-4763-48EA-8EBC-BB10A92791E7}">
  <sheetPr>
    <pageSetUpPr fitToPage="1"/>
  </sheetPr>
  <dimension ref="A1:Q89"/>
  <sheetViews>
    <sheetView topLeftCell="A77" zoomScale="106" zoomScaleNormal="106" workbookViewId="0">
      <selection activeCell="E90" sqref="E90"/>
    </sheetView>
  </sheetViews>
  <sheetFormatPr defaultColWidth="8.875" defaultRowHeight="21" customHeight="1"/>
  <cols>
    <col min="1" max="1" width="8.125" style="185" customWidth="1"/>
    <col min="2" max="2" width="11.125" style="205" customWidth="1"/>
    <col min="3" max="3" width="23.875" style="174" customWidth="1"/>
    <col min="4" max="4" width="3" style="174" customWidth="1"/>
    <col min="5" max="5" width="28.125" style="174" customWidth="1"/>
    <col min="6" max="6" width="3" style="174" customWidth="1"/>
    <col min="7" max="7" width="11.125" style="174" customWidth="1"/>
    <col min="8" max="8" width="25.5" style="174" customWidth="1"/>
    <col min="9" max="9" width="4.75" style="206" customWidth="1"/>
    <col min="10" max="15" width="2.625" style="842" customWidth="1"/>
    <col min="16" max="16" width="2.625" style="843" customWidth="1"/>
    <col min="17" max="17" width="36.125" style="691" customWidth="1"/>
    <col min="18" max="16384" width="8.875" style="174"/>
  </cols>
  <sheetData>
    <row r="1" spans="1:17" s="175" customFormat="1" ht="37.5" customHeight="1" thickBot="1">
      <c r="A1" s="716" t="s">
        <v>465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690"/>
    </row>
    <row r="2" spans="1:17" s="175" customFormat="1" ht="31.5" customHeight="1" thickBot="1">
      <c r="A2" s="208" t="s">
        <v>285</v>
      </c>
      <c r="B2" s="209" t="s">
        <v>286</v>
      </c>
      <c r="C2" s="361" t="s">
        <v>287</v>
      </c>
      <c r="D2" s="362"/>
      <c r="E2" s="361" t="s">
        <v>288</v>
      </c>
      <c r="F2" s="363"/>
      <c r="G2" s="210" t="s">
        <v>289</v>
      </c>
      <c r="H2" s="211" t="s">
        <v>290</v>
      </c>
      <c r="I2" s="176" t="s">
        <v>7</v>
      </c>
      <c r="J2" s="853" t="s">
        <v>555</v>
      </c>
      <c r="K2" s="854" t="s">
        <v>556</v>
      </c>
      <c r="L2" s="854" t="s">
        <v>557</v>
      </c>
      <c r="M2" s="854" t="s">
        <v>558</v>
      </c>
      <c r="N2" s="854" t="s">
        <v>559</v>
      </c>
      <c r="O2" s="854" t="s">
        <v>560</v>
      </c>
      <c r="P2" s="855" t="s">
        <v>561</v>
      </c>
      <c r="Q2" s="690"/>
    </row>
    <row r="3" spans="1:17" ht="18" hidden="1" customHeight="1">
      <c r="A3" s="29">
        <v>44560</v>
      </c>
      <c r="B3" s="364"/>
      <c r="C3" s="182"/>
      <c r="D3" s="366" t="s">
        <v>21</v>
      </c>
      <c r="E3" s="183"/>
      <c r="F3" s="366"/>
      <c r="G3" s="368"/>
      <c r="H3" s="183"/>
      <c r="I3" s="370"/>
      <c r="J3" s="748"/>
      <c r="K3" s="749"/>
      <c r="L3" s="749"/>
      <c r="M3" s="749"/>
      <c r="N3" s="749"/>
      <c r="O3" s="749"/>
      <c r="P3" s="750" t="e">
        <f>J3*70+K3*77+L3*25+N3*60+O3*100+#REF!*45</f>
        <v>#REF!</v>
      </c>
    </row>
    <row r="4" spans="1:17" s="185" customFormat="1" ht="18" hidden="1" customHeight="1" thickBot="1">
      <c r="A4" s="32" t="s">
        <v>22</v>
      </c>
      <c r="B4" s="365"/>
      <c r="C4" s="184"/>
      <c r="D4" s="367"/>
      <c r="E4" s="179"/>
      <c r="F4" s="367"/>
      <c r="G4" s="369"/>
      <c r="H4" s="179"/>
      <c r="I4" s="371"/>
      <c r="J4" s="751"/>
      <c r="K4" s="752"/>
      <c r="L4" s="752"/>
      <c r="M4" s="752"/>
      <c r="N4" s="752"/>
      <c r="O4" s="752"/>
      <c r="P4" s="753" t="e">
        <v>#VALUE!</v>
      </c>
      <c r="Q4" s="692"/>
    </row>
    <row r="5" spans="1:17" ht="18" hidden="1" customHeight="1">
      <c r="A5" s="96">
        <f>A3+1</f>
        <v>44561</v>
      </c>
      <c r="B5" s="378"/>
      <c r="C5" s="177"/>
      <c r="D5" s="379" t="s">
        <v>23</v>
      </c>
      <c r="E5" s="186"/>
      <c r="F5" s="380"/>
      <c r="G5" s="378"/>
      <c r="H5" s="177"/>
      <c r="I5" s="383"/>
      <c r="J5" s="751"/>
      <c r="K5" s="752"/>
      <c r="L5" s="752"/>
      <c r="M5" s="752"/>
      <c r="N5" s="752"/>
      <c r="O5" s="752"/>
      <c r="P5" s="753" t="e">
        <f>J5*70+K5*77+L5*25+N5*60+O5*100+#REF!*45</f>
        <v>#REF!</v>
      </c>
    </row>
    <row r="6" spans="1:17" s="180" customFormat="1" ht="18" hidden="1" customHeight="1">
      <c r="A6" s="32" t="s">
        <v>24</v>
      </c>
      <c r="B6" s="365"/>
      <c r="C6" s="179"/>
      <c r="D6" s="367"/>
      <c r="E6" s="187"/>
      <c r="F6" s="381"/>
      <c r="G6" s="382"/>
      <c r="H6" s="188"/>
      <c r="I6" s="384"/>
      <c r="J6" s="751"/>
      <c r="K6" s="752"/>
      <c r="L6" s="752"/>
      <c r="M6" s="752"/>
      <c r="N6" s="752"/>
      <c r="O6" s="752"/>
      <c r="P6" s="753" t="e">
        <v>#VALUE!</v>
      </c>
      <c r="Q6" s="693"/>
    </row>
    <row r="7" spans="1:17" ht="18" hidden="1" customHeight="1">
      <c r="A7" s="21">
        <v>44195</v>
      </c>
      <c r="B7" s="372" t="s">
        <v>25</v>
      </c>
      <c r="C7" s="373"/>
      <c r="D7" s="373"/>
      <c r="E7" s="373"/>
      <c r="F7" s="373"/>
      <c r="G7" s="373"/>
      <c r="H7" s="373"/>
      <c r="I7" s="374"/>
      <c r="J7" s="748"/>
      <c r="K7" s="749"/>
      <c r="L7" s="749"/>
      <c r="M7" s="749"/>
      <c r="N7" s="749"/>
      <c r="O7" s="749"/>
      <c r="P7" s="750" t="e">
        <f>J7*70+K7*77+L7*25+N7*60+O7*100+#REF!*45</f>
        <v>#REF!</v>
      </c>
    </row>
    <row r="8" spans="1:17" s="180" customFormat="1" ht="18" hidden="1" customHeight="1">
      <c r="A8" s="32" t="s">
        <v>26</v>
      </c>
      <c r="B8" s="375"/>
      <c r="C8" s="376"/>
      <c r="D8" s="376"/>
      <c r="E8" s="376"/>
      <c r="F8" s="376"/>
      <c r="G8" s="376"/>
      <c r="H8" s="376"/>
      <c r="I8" s="377"/>
      <c r="J8" s="751"/>
      <c r="K8" s="752"/>
      <c r="L8" s="752"/>
      <c r="M8" s="752"/>
      <c r="N8" s="752"/>
      <c r="O8" s="752"/>
      <c r="P8" s="754" t="e">
        <v>#VALUE!</v>
      </c>
      <c r="Q8" s="693"/>
    </row>
    <row r="9" spans="1:17" ht="18" hidden="1" customHeight="1">
      <c r="A9" s="21">
        <f>A7+1</f>
        <v>44196</v>
      </c>
      <c r="B9" s="392" t="s">
        <v>27</v>
      </c>
      <c r="C9" s="177" t="s">
        <v>28</v>
      </c>
      <c r="D9" s="379" t="s">
        <v>29</v>
      </c>
      <c r="E9" s="178" t="s">
        <v>30</v>
      </c>
      <c r="F9" s="379" t="s">
        <v>31</v>
      </c>
      <c r="G9" s="392" t="s">
        <v>32</v>
      </c>
      <c r="H9" s="178" t="s">
        <v>33</v>
      </c>
      <c r="I9" s="390"/>
      <c r="J9" s="751">
        <v>4.5</v>
      </c>
      <c r="K9" s="752">
        <v>2.8</v>
      </c>
      <c r="L9" s="752">
        <v>1.7</v>
      </c>
      <c r="M9" s="752">
        <v>2.5</v>
      </c>
      <c r="N9" s="752"/>
      <c r="O9" s="752"/>
      <c r="P9" s="753" t="e">
        <f>J9*70+K9*77+L9*25+N9*60+O9*100+#REF!*45</f>
        <v>#REF!</v>
      </c>
    </row>
    <row r="10" spans="1:17" s="180" customFormat="1" ht="18" hidden="1" customHeight="1">
      <c r="A10" s="32" t="s">
        <v>20</v>
      </c>
      <c r="B10" s="365"/>
      <c r="C10" s="179" t="s">
        <v>34</v>
      </c>
      <c r="D10" s="367"/>
      <c r="E10" s="179" t="s">
        <v>35</v>
      </c>
      <c r="F10" s="367"/>
      <c r="G10" s="382"/>
      <c r="H10" s="179" t="s">
        <v>272</v>
      </c>
      <c r="I10" s="384"/>
      <c r="J10" s="751"/>
      <c r="K10" s="752"/>
      <c r="L10" s="752"/>
      <c r="M10" s="752"/>
      <c r="N10" s="752"/>
      <c r="O10" s="752"/>
      <c r="P10" s="754" t="e">
        <v>#VALUE!</v>
      </c>
      <c r="Q10" s="693"/>
    </row>
    <row r="11" spans="1:17" ht="18" hidden="1" customHeight="1">
      <c r="A11" s="21">
        <f>A9+1</f>
        <v>44197</v>
      </c>
      <c r="B11" s="385" t="s">
        <v>37</v>
      </c>
      <c r="C11" s="177" t="s">
        <v>38</v>
      </c>
      <c r="D11" s="387" t="s">
        <v>21</v>
      </c>
      <c r="E11" s="178" t="s">
        <v>39</v>
      </c>
      <c r="F11" s="387" t="s">
        <v>40</v>
      </c>
      <c r="G11" s="388" t="s">
        <v>41</v>
      </c>
      <c r="H11" s="189" t="s">
        <v>42</v>
      </c>
      <c r="I11" s="390" t="s">
        <v>43</v>
      </c>
      <c r="J11" s="751">
        <v>5</v>
      </c>
      <c r="K11" s="752">
        <v>2.5</v>
      </c>
      <c r="L11" s="752">
        <v>1.5</v>
      </c>
      <c r="M11" s="752">
        <v>2</v>
      </c>
      <c r="N11" s="752">
        <v>1</v>
      </c>
      <c r="O11" s="752"/>
      <c r="P11" s="753" t="e">
        <f>J11*70+K11*77+L11*25+N11*60+O11*100+#REF!*45</f>
        <v>#REF!</v>
      </c>
    </row>
    <row r="12" spans="1:17" ht="18" hidden="1" customHeight="1" thickBot="1">
      <c r="A12" s="25" t="s">
        <v>44</v>
      </c>
      <c r="B12" s="386"/>
      <c r="C12" s="181" t="s">
        <v>45</v>
      </c>
      <c r="D12" s="367"/>
      <c r="E12" s="181" t="s">
        <v>46</v>
      </c>
      <c r="F12" s="367"/>
      <c r="G12" s="389"/>
      <c r="H12" s="190" t="s">
        <v>47</v>
      </c>
      <c r="I12" s="391"/>
      <c r="J12" s="755"/>
      <c r="K12" s="756"/>
      <c r="L12" s="756"/>
      <c r="M12" s="756"/>
      <c r="N12" s="756"/>
      <c r="O12" s="756"/>
      <c r="P12" s="757" t="e">
        <v>#VALUE!</v>
      </c>
    </row>
    <row r="13" spans="1:17" ht="17.649999999999999" hidden="1" customHeight="1">
      <c r="A13" s="29">
        <v>45292</v>
      </c>
      <c r="B13" s="343" t="s">
        <v>433</v>
      </c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5"/>
    </row>
    <row r="14" spans="1:17" s="180" customFormat="1" ht="17.649999999999999" hidden="1" customHeight="1">
      <c r="A14" s="52" t="s">
        <v>48</v>
      </c>
      <c r="B14" s="346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8"/>
      <c r="Q14" s="693"/>
    </row>
    <row r="15" spans="1:17" s="217" customFormat="1" ht="22.5" hidden="1" customHeight="1">
      <c r="A15" s="214">
        <f>A13+1</f>
        <v>45293</v>
      </c>
      <c r="B15" s="330" t="s">
        <v>364</v>
      </c>
      <c r="C15" s="289" t="s">
        <v>461</v>
      </c>
      <c r="D15" s="330" t="s">
        <v>23</v>
      </c>
      <c r="E15" s="218" t="s">
        <v>51</v>
      </c>
      <c r="F15" s="330" t="s">
        <v>29</v>
      </c>
      <c r="G15" s="330" t="s">
        <v>32</v>
      </c>
      <c r="H15" s="218" t="s">
        <v>52</v>
      </c>
      <c r="I15" s="323" t="s">
        <v>43</v>
      </c>
      <c r="J15" s="758">
        <v>4.5</v>
      </c>
      <c r="K15" s="759">
        <v>2</v>
      </c>
      <c r="L15" s="759">
        <v>1.8</v>
      </c>
      <c r="M15" s="759">
        <v>2.5</v>
      </c>
      <c r="N15" s="758">
        <v>1</v>
      </c>
      <c r="O15" s="759"/>
      <c r="P15" s="760">
        <f t="shared" ref="P15" si="0">J15*70+K15*77+L15*25+N15*60+O15*100+M15*45</f>
        <v>686.5</v>
      </c>
      <c r="Q15" s="694"/>
    </row>
    <row r="16" spans="1:17" s="227" customFormat="1" ht="12" hidden="1" customHeight="1">
      <c r="A16" s="231" t="s">
        <v>291</v>
      </c>
      <c r="B16" s="328"/>
      <c r="C16" s="232" t="s">
        <v>462</v>
      </c>
      <c r="D16" s="328"/>
      <c r="E16" s="232" t="s">
        <v>54</v>
      </c>
      <c r="F16" s="328"/>
      <c r="G16" s="328"/>
      <c r="H16" s="232" t="s">
        <v>55</v>
      </c>
      <c r="I16" s="324"/>
      <c r="J16" s="758"/>
      <c r="K16" s="759"/>
      <c r="L16" s="759"/>
      <c r="M16" s="759"/>
      <c r="N16" s="758"/>
      <c r="O16" s="759"/>
      <c r="P16" s="761" t="e">
        <v>#VALUE!</v>
      </c>
      <c r="Q16" s="695"/>
    </row>
    <row r="17" spans="1:17" s="217" customFormat="1" ht="11.25" customHeight="1">
      <c r="A17" s="252">
        <v>45292</v>
      </c>
      <c r="B17" s="325" t="s">
        <v>433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7"/>
      <c r="Q17" s="688"/>
    </row>
    <row r="18" spans="1:17" s="227" customFormat="1" ht="14.25" customHeight="1" thickBot="1">
      <c r="A18" s="719" t="s">
        <v>293</v>
      </c>
      <c r="B18" s="720"/>
      <c r="C18" s="721"/>
      <c r="D18" s="721"/>
      <c r="E18" s="721"/>
      <c r="F18" s="721"/>
      <c r="G18" s="721"/>
      <c r="H18" s="721"/>
      <c r="I18" s="721"/>
      <c r="J18" s="721"/>
      <c r="K18" s="721"/>
      <c r="L18" s="721"/>
      <c r="M18" s="721"/>
      <c r="N18" s="721"/>
      <c r="O18" s="721"/>
      <c r="P18" s="722"/>
      <c r="Q18" s="689"/>
    </row>
    <row r="19" spans="1:17" s="217" customFormat="1" ht="22.5" customHeight="1">
      <c r="A19" s="213">
        <f>A17+1</f>
        <v>45293</v>
      </c>
      <c r="B19" s="397" t="s">
        <v>363</v>
      </c>
      <c r="C19" s="291" t="s">
        <v>440</v>
      </c>
      <c r="D19" s="397" t="s">
        <v>60</v>
      </c>
      <c r="E19" s="718" t="s">
        <v>500</v>
      </c>
      <c r="F19" s="397" t="s">
        <v>40</v>
      </c>
      <c r="G19" s="397" t="s">
        <v>32</v>
      </c>
      <c r="H19" s="219" t="s">
        <v>343</v>
      </c>
      <c r="I19" s="463"/>
      <c r="J19" s="748">
        <v>4.8</v>
      </c>
      <c r="K19" s="749">
        <v>2.5</v>
      </c>
      <c r="L19" s="749">
        <v>2</v>
      </c>
      <c r="M19" s="749">
        <v>3</v>
      </c>
      <c r="N19" s="749"/>
      <c r="O19" s="749"/>
      <c r="P19" s="750">
        <f t="shared" ref="P19" si="1">J19*70+K19*77+L19*25+N19*60+O19*100+M19*45</f>
        <v>713.5</v>
      </c>
      <c r="Q19" s="688" t="s">
        <v>532</v>
      </c>
    </row>
    <row r="20" spans="1:17" s="227" customFormat="1" ht="12" customHeight="1">
      <c r="A20" s="225" t="s">
        <v>292</v>
      </c>
      <c r="B20" s="394"/>
      <c r="C20" s="191" t="s">
        <v>69</v>
      </c>
      <c r="D20" s="394"/>
      <c r="E20" s="677" t="s">
        <v>501</v>
      </c>
      <c r="F20" s="394"/>
      <c r="G20" s="394"/>
      <c r="H20" s="226" t="s">
        <v>344</v>
      </c>
      <c r="I20" s="357"/>
      <c r="J20" s="751"/>
      <c r="K20" s="752"/>
      <c r="L20" s="752"/>
      <c r="M20" s="752"/>
      <c r="N20" s="752"/>
      <c r="O20" s="752"/>
      <c r="P20" s="753" t="e">
        <v>#VALUE!</v>
      </c>
      <c r="Q20" s="689"/>
    </row>
    <row r="21" spans="1:17" s="217" customFormat="1" ht="18.75" customHeight="1">
      <c r="A21" s="215">
        <f>A19+1</f>
        <v>45294</v>
      </c>
      <c r="B21" s="395" t="s">
        <v>37</v>
      </c>
      <c r="C21" s="239" t="s">
        <v>341</v>
      </c>
      <c r="D21" s="397" t="s">
        <v>58</v>
      </c>
      <c r="E21" s="676" t="s">
        <v>355</v>
      </c>
      <c r="F21" s="393" t="s">
        <v>40</v>
      </c>
      <c r="G21" s="393" t="s">
        <v>41</v>
      </c>
      <c r="H21" s="216" t="s">
        <v>401</v>
      </c>
      <c r="I21" s="356" t="s">
        <v>43</v>
      </c>
      <c r="J21" s="751">
        <v>4.7</v>
      </c>
      <c r="K21" s="752">
        <v>2.8</v>
      </c>
      <c r="L21" s="752">
        <v>2</v>
      </c>
      <c r="M21" s="752">
        <v>2.5</v>
      </c>
      <c r="N21" s="752">
        <v>1</v>
      </c>
      <c r="O21" s="752"/>
      <c r="P21" s="753">
        <f t="shared" ref="P21" si="2">J21*70+K21*77+L21*25+N21*60+O21*100+M21*45</f>
        <v>767.1</v>
      </c>
      <c r="Q21" s="696"/>
    </row>
    <row r="22" spans="1:17" s="227" customFormat="1" ht="17.45" customHeight="1" thickBot="1">
      <c r="A22" s="228" t="s">
        <v>81</v>
      </c>
      <c r="B22" s="396"/>
      <c r="C22" s="226" t="s">
        <v>342</v>
      </c>
      <c r="D22" s="394"/>
      <c r="E22" s="677" t="s">
        <v>356</v>
      </c>
      <c r="F22" s="394"/>
      <c r="G22" s="394"/>
      <c r="H22" s="226" t="s">
        <v>434</v>
      </c>
      <c r="I22" s="357"/>
      <c r="J22" s="751"/>
      <c r="K22" s="752"/>
      <c r="L22" s="752"/>
      <c r="M22" s="752"/>
      <c r="N22" s="752"/>
      <c r="O22" s="752"/>
      <c r="P22" s="753" t="e">
        <v>#VALUE!</v>
      </c>
      <c r="Q22" s="697"/>
    </row>
    <row r="23" spans="1:17" s="217" customFormat="1" ht="22.5" hidden="1" customHeight="1">
      <c r="A23" s="213">
        <f>A21+1</f>
        <v>45295</v>
      </c>
      <c r="B23" s="398"/>
      <c r="C23" s="239"/>
      <c r="D23" s="393"/>
      <c r="E23" s="255"/>
      <c r="F23" s="393"/>
      <c r="G23" s="393"/>
      <c r="H23" s="216"/>
      <c r="I23" s="356"/>
      <c r="J23" s="751"/>
      <c r="K23" s="752"/>
      <c r="L23" s="752"/>
      <c r="M23" s="752"/>
      <c r="N23" s="752"/>
      <c r="O23" s="752"/>
      <c r="P23" s="753">
        <f t="shared" ref="P23" si="3">J23*70+K23*77+L23*25+N23*60+O23*100+M23*45</f>
        <v>0</v>
      </c>
      <c r="Q23" s="696"/>
    </row>
    <row r="24" spans="1:17" s="227" customFormat="1" ht="15.6" hidden="1" customHeight="1" thickBot="1">
      <c r="A24" s="238" t="s">
        <v>90</v>
      </c>
      <c r="B24" s="399"/>
      <c r="C24" s="191"/>
      <c r="D24" s="397"/>
      <c r="E24" s="257"/>
      <c r="F24" s="397"/>
      <c r="G24" s="397"/>
      <c r="H24" s="191"/>
      <c r="I24" s="463"/>
      <c r="J24" s="751"/>
      <c r="K24" s="752"/>
      <c r="L24" s="752"/>
      <c r="M24" s="752"/>
      <c r="N24" s="752"/>
      <c r="O24" s="752"/>
      <c r="P24" s="753" t="e">
        <v>#VALUE!</v>
      </c>
      <c r="Q24" s="697"/>
    </row>
    <row r="25" spans="1:17" s="217" customFormat="1" ht="22.5" customHeight="1">
      <c r="A25" s="279">
        <f>A21+3</f>
        <v>45297</v>
      </c>
      <c r="B25" s="400" t="s">
        <v>94</v>
      </c>
      <c r="C25" s="242" t="s">
        <v>95</v>
      </c>
      <c r="D25" s="401" t="s">
        <v>40</v>
      </c>
      <c r="E25" s="280" t="s">
        <v>481</v>
      </c>
      <c r="F25" s="401" t="s">
        <v>40</v>
      </c>
      <c r="G25" s="400" t="s">
        <v>97</v>
      </c>
      <c r="H25" s="312" t="s">
        <v>68</v>
      </c>
      <c r="I25" s="404"/>
      <c r="J25" s="762">
        <v>4.5</v>
      </c>
      <c r="K25" s="763">
        <v>2.5</v>
      </c>
      <c r="L25" s="763">
        <v>2</v>
      </c>
      <c r="M25" s="763">
        <v>2.5</v>
      </c>
      <c r="N25" s="763"/>
      <c r="O25" s="763"/>
      <c r="P25" s="764">
        <f t="shared" ref="P25" si="4">J25*70+K25*77+L25*25+N25*60+O25*100+M25*45</f>
        <v>670</v>
      </c>
      <c r="Q25" s="696"/>
    </row>
    <row r="26" spans="1:17" s="230" customFormat="1" ht="12" customHeight="1">
      <c r="A26" s="238" t="s">
        <v>48</v>
      </c>
      <c r="B26" s="365"/>
      <c r="C26" s="229" t="s">
        <v>98</v>
      </c>
      <c r="D26" s="402"/>
      <c r="E26" s="258" t="s">
        <v>482</v>
      </c>
      <c r="F26" s="402"/>
      <c r="G26" s="403"/>
      <c r="H26" s="233" t="s">
        <v>435</v>
      </c>
      <c r="I26" s="405"/>
      <c r="J26" s="751"/>
      <c r="K26" s="752"/>
      <c r="L26" s="752"/>
      <c r="M26" s="752"/>
      <c r="N26" s="752"/>
      <c r="O26" s="752"/>
      <c r="P26" s="753" t="e">
        <v>#VALUE!</v>
      </c>
      <c r="Q26" s="698"/>
    </row>
    <row r="27" spans="1:17" s="217" customFormat="1" ht="22.5" customHeight="1">
      <c r="A27" s="215">
        <f>A25+1</f>
        <v>45298</v>
      </c>
      <c r="B27" s="393" t="s">
        <v>100</v>
      </c>
      <c r="C27" s="239" t="s">
        <v>101</v>
      </c>
      <c r="D27" s="393" t="s">
        <v>60</v>
      </c>
      <c r="E27" s="320" t="s">
        <v>536</v>
      </c>
      <c r="F27" s="393" t="s">
        <v>103</v>
      </c>
      <c r="G27" s="393" t="s">
        <v>32</v>
      </c>
      <c r="H27" s="216" t="s">
        <v>348</v>
      </c>
      <c r="I27" s="356" t="s">
        <v>43</v>
      </c>
      <c r="J27" s="751">
        <v>4.5</v>
      </c>
      <c r="K27" s="752">
        <v>2.7</v>
      </c>
      <c r="L27" s="752">
        <v>2</v>
      </c>
      <c r="M27" s="752">
        <v>2.5</v>
      </c>
      <c r="N27" s="752">
        <v>1</v>
      </c>
      <c r="O27" s="752"/>
      <c r="P27" s="750">
        <f t="shared" ref="P27" si="5">J27*70+K27*77+L27*25+N27*60+O27*100+M27*45</f>
        <v>745.4</v>
      </c>
      <c r="Q27" s="696" t="s">
        <v>534</v>
      </c>
    </row>
    <row r="28" spans="1:17" s="227" customFormat="1" ht="12" customHeight="1" thickBot="1">
      <c r="A28" s="225" t="s">
        <v>291</v>
      </c>
      <c r="B28" s="394"/>
      <c r="C28" s="226" t="s">
        <v>106</v>
      </c>
      <c r="D28" s="394"/>
      <c r="E28" s="321" t="s">
        <v>525</v>
      </c>
      <c r="F28" s="394"/>
      <c r="G28" s="394"/>
      <c r="H28" s="226" t="s">
        <v>347</v>
      </c>
      <c r="I28" s="357"/>
      <c r="J28" s="765"/>
      <c r="K28" s="766"/>
      <c r="L28" s="766"/>
      <c r="M28" s="766"/>
      <c r="N28" s="766"/>
      <c r="O28" s="766"/>
      <c r="P28" s="753" t="e">
        <v>#VALUE!</v>
      </c>
      <c r="Q28" s="697"/>
    </row>
    <row r="29" spans="1:17" s="222" customFormat="1" ht="22.5" customHeight="1">
      <c r="A29" s="214">
        <f>A27+1</f>
        <v>45299</v>
      </c>
      <c r="B29" s="330" t="s">
        <v>56</v>
      </c>
      <c r="C29" s="240" t="s">
        <v>109</v>
      </c>
      <c r="D29" s="330" t="s">
        <v>77</v>
      </c>
      <c r="E29" s="708" t="s">
        <v>537</v>
      </c>
      <c r="F29" s="330" t="s">
        <v>60</v>
      </c>
      <c r="G29" s="330" t="s">
        <v>61</v>
      </c>
      <c r="H29" s="312" t="s">
        <v>270</v>
      </c>
      <c r="I29" s="323" t="s">
        <v>62</v>
      </c>
      <c r="J29" s="767">
        <v>4.5</v>
      </c>
      <c r="K29" s="768">
        <v>2.5</v>
      </c>
      <c r="L29" s="768">
        <v>2</v>
      </c>
      <c r="M29" s="768">
        <v>2.5</v>
      </c>
      <c r="N29" s="768"/>
      <c r="O29" s="768">
        <v>1</v>
      </c>
      <c r="P29" s="760">
        <f t="shared" ref="P29" si="6">J29*70+K29*77+L29*25+N29*60+O29*100+M29*45</f>
        <v>770</v>
      </c>
      <c r="Q29" s="699"/>
    </row>
    <row r="30" spans="1:17" s="193" customFormat="1" ht="12" customHeight="1">
      <c r="A30" s="57" t="s">
        <v>293</v>
      </c>
      <c r="B30" s="328" t="s">
        <v>112</v>
      </c>
      <c r="C30" s="232" t="s">
        <v>113</v>
      </c>
      <c r="D30" s="328"/>
      <c r="E30" s="709" t="s">
        <v>538</v>
      </c>
      <c r="F30" s="328"/>
      <c r="G30" s="328"/>
      <c r="H30" s="232" t="s">
        <v>506</v>
      </c>
      <c r="I30" s="324"/>
      <c r="J30" s="758"/>
      <c r="K30" s="759"/>
      <c r="L30" s="759"/>
      <c r="M30" s="759"/>
      <c r="N30" s="759"/>
      <c r="O30" s="759"/>
      <c r="P30" s="761" t="e">
        <v>#VALUE!</v>
      </c>
      <c r="Q30" s="700"/>
    </row>
    <row r="31" spans="1:17" s="256" customFormat="1" ht="22.5" customHeight="1">
      <c r="A31" s="679">
        <f>A29+1</f>
        <v>45300</v>
      </c>
      <c r="B31" s="680" t="s">
        <v>524</v>
      </c>
      <c r="C31" s="678" t="s">
        <v>530</v>
      </c>
      <c r="D31" s="680" t="s">
        <v>58</v>
      </c>
      <c r="E31" s="681" t="s">
        <v>541</v>
      </c>
      <c r="F31" s="680" t="s">
        <v>40</v>
      </c>
      <c r="G31" s="680" t="s">
        <v>32</v>
      </c>
      <c r="H31" s="676" t="s">
        <v>523</v>
      </c>
      <c r="I31" s="406"/>
      <c r="J31" s="769">
        <v>4.5</v>
      </c>
      <c r="K31" s="770">
        <v>3</v>
      </c>
      <c r="L31" s="770">
        <v>2</v>
      </c>
      <c r="M31" s="770">
        <v>3</v>
      </c>
      <c r="N31" s="770"/>
      <c r="O31" s="770"/>
      <c r="P31" s="771">
        <f t="shared" ref="P31" si="7">J31*70+K31*77+L31*25+N31*60+O31*100+M31*45</f>
        <v>731</v>
      </c>
      <c r="Q31" s="701" t="s">
        <v>535</v>
      </c>
    </row>
    <row r="32" spans="1:17" s="259" customFormat="1" ht="12.75" customHeight="1">
      <c r="A32" s="682" t="s">
        <v>292</v>
      </c>
      <c r="B32" s="683"/>
      <c r="C32" s="677" t="s">
        <v>531</v>
      </c>
      <c r="D32" s="683"/>
      <c r="E32" s="684" t="s">
        <v>542</v>
      </c>
      <c r="F32" s="683"/>
      <c r="G32" s="683"/>
      <c r="H32" s="677" t="s">
        <v>543</v>
      </c>
      <c r="I32" s="407"/>
      <c r="J32" s="769"/>
      <c r="K32" s="770"/>
      <c r="L32" s="770"/>
      <c r="M32" s="770"/>
      <c r="N32" s="770"/>
      <c r="O32" s="770"/>
      <c r="P32" s="772" t="e">
        <v>#VALUE!</v>
      </c>
      <c r="Q32" s="702"/>
    </row>
    <row r="33" spans="1:17" s="222" customFormat="1" ht="22.5" customHeight="1">
      <c r="A33" s="215">
        <f>A31+1</f>
        <v>45301</v>
      </c>
      <c r="B33" s="395" t="s">
        <v>86</v>
      </c>
      <c r="C33" s="314" t="s">
        <v>526</v>
      </c>
      <c r="D33" s="393" t="s">
        <v>23</v>
      </c>
      <c r="E33" s="296" t="s">
        <v>509</v>
      </c>
      <c r="F33" s="393" t="s">
        <v>29</v>
      </c>
      <c r="G33" s="393" t="s">
        <v>41</v>
      </c>
      <c r="H33" s="296" t="s">
        <v>126</v>
      </c>
      <c r="I33" s="356" t="s">
        <v>43</v>
      </c>
      <c r="J33" s="751">
        <v>5</v>
      </c>
      <c r="K33" s="752">
        <v>2.8</v>
      </c>
      <c r="L33" s="752">
        <v>2</v>
      </c>
      <c r="M33" s="752">
        <v>2</v>
      </c>
      <c r="N33" s="752">
        <v>1</v>
      </c>
      <c r="O33" s="752"/>
      <c r="P33" s="750">
        <f t="shared" ref="P33" si="8">J33*70+K33*77+L33*25+N33*60+O33*100+M33*45</f>
        <v>765.6</v>
      </c>
      <c r="Q33" s="699"/>
    </row>
    <row r="34" spans="1:17" s="193" customFormat="1" ht="18" customHeight="1" thickBot="1">
      <c r="A34" s="228" t="s">
        <v>81</v>
      </c>
      <c r="B34" s="408"/>
      <c r="C34" s="313" t="s">
        <v>402</v>
      </c>
      <c r="D34" s="409"/>
      <c r="E34" s="302" t="s">
        <v>510</v>
      </c>
      <c r="F34" s="409"/>
      <c r="G34" s="409"/>
      <c r="H34" s="302" t="s">
        <v>129</v>
      </c>
      <c r="I34" s="410"/>
      <c r="J34" s="755"/>
      <c r="K34" s="756"/>
      <c r="L34" s="756"/>
      <c r="M34" s="756"/>
      <c r="N34" s="756"/>
      <c r="O34" s="756"/>
      <c r="P34" s="757" t="e">
        <v>#VALUE!</v>
      </c>
      <c r="Q34" s="700"/>
    </row>
    <row r="35" spans="1:17" s="192" customFormat="1" ht="17.649999999999999" hidden="1" customHeight="1">
      <c r="A35" s="86">
        <f>A33+1</f>
        <v>45302</v>
      </c>
      <c r="B35" s="419"/>
      <c r="C35" s="212"/>
      <c r="D35" s="397"/>
      <c r="E35" s="287"/>
      <c r="F35" s="397"/>
      <c r="G35" s="421"/>
      <c r="H35" s="212"/>
      <c r="I35" s="311"/>
      <c r="J35" s="748"/>
      <c r="K35" s="749"/>
      <c r="L35" s="749"/>
      <c r="M35" s="749"/>
      <c r="N35" s="749"/>
      <c r="O35" s="749"/>
      <c r="P35" s="750">
        <f t="shared" ref="P35" si="9">J35*70+K35*77+L35*25+N35*60+O35*100+M35*45</f>
        <v>0</v>
      </c>
      <c r="Q35" s="703"/>
    </row>
    <row r="36" spans="1:17" s="192" customFormat="1" ht="17.649999999999999" hidden="1" customHeight="1" thickBot="1">
      <c r="A36" s="89" t="s">
        <v>130</v>
      </c>
      <c r="B36" s="419"/>
      <c r="C36" s="190"/>
      <c r="D36" s="420"/>
      <c r="E36" s="288"/>
      <c r="F36" s="420"/>
      <c r="G36" s="421"/>
      <c r="H36" s="190"/>
      <c r="I36" s="311"/>
      <c r="J36" s="755"/>
      <c r="K36" s="756"/>
      <c r="L36" s="756"/>
      <c r="M36" s="756"/>
      <c r="N36" s="756"/>
      <c r="O36" s="756"/>
      <c r="P36" s="753" t="e">
        <v>#VALUE!</v>
      </c>
      <c r="Q36" s="703"/>
    </row>
    <row r="37" spans="1:17" s="222" customFormat="1" ht="22.5" customHeight="1">
      <c r="A37" s="215">
        <f>A33+3</f>
        <v>45304</v>
      </c>
      <c r="B37" s="411" t="s">
        <v>366</v>
      </c>
      <c r="C37" s="297" t="s">
        <v>502</v>
      </c>
      <c r="D37" s="413" t="s">
        <v>23</v>
      </c>
      <c r="E37" s="307" t="s">
        <v>513</v>
      </c>
      <c r="F37" s="415" t="s">
        <v>40</v>
      </c>
      <c r="G37" s="400" t="s">
        <v>97</v>
      </c>
      <c r="H37" s="221" t="s">
        <v>134</v>
      </c>
      <c r="I37" s="417"/>
      <c r="J37" s="751">
        <v>5.5</v>
      </c>
      <c r="K37" s="752">
        <v>2.2000000000000002</v>
      </c>
      <c r="L37" s="752">
        <v>2</v>
      </c>
      <c r="M37" s="752">
        <v>2.2000000000000002</v>
      </c>
      <c r="N37" s="751"/>
      <c r="O37" s="752"/>
      <c r="P37" s="750">
        <f t="shared" ref="P37" si="10">J37*70+K37*77+L37*25+N37*60+O37*100+M37*45</f>
        <v>703.4</v>
      </c>
      <c r="Q37" s="699"/>
    </row>
    <row r="38" spans="1:17" s="193" customFormat="1" ht="12" customHeight="1">
      <c r="A38" s="235" t="s">
        <v>48</v>
      </c>
      <c r="B38" s="412"/>
      <c r="C38" s="298" t="s">
        <v>503</v>
      </c>
      <c r="D38" s="414"/>
      <c r="E38" s="300" t="s">
        <v>514</v>
      </c>
      <c r="F38" s="416"/>
      <c r="G38" s="403"/>
      <c r="H38" s="226" t="s">
        <v>137</v>
      </c>
      <c r="I38" s="418"/>
      <c r="J38" s="751"/>
      <c r="K38" s="752"/>
      <c r="L38" s="752"/>
      <c r="M38" s="752"/>
      <c r="N38" s="751"/>
      <c r="O38" s="752"/>
      <c r="P38" s="753" t="e">
        <v>#VALUE!</v>
      </c>
      <c r="Q38" s="700"/>
    </row>
    <row r="39" spans="1:17" s="222" customFormat="1" ht="22.5" customHeight="1">
      <c r="A39" s="215">
        <f t="shared" ref="A39" si="11">A35+3</f>
        <v>45305</v>
      </c>
      <c r="B39" s="422" t="s">
        <v>100</v>
      </c>
      <c r="C39" s="243" t="s">
        <v>132</v>
      </c>
      <c r="D39" s="423" t="s">
        <v>21</v>
      </c>
      <c r="E39" s="305" t="s">
        <v>508</v>
      </c>
      <c r="F39" s="425" t="s">
        <v>29</v>
      </c>
      <c r="G39" s="394" t="s">
        <v>32</v>
      </c>
      <c r="H39" s="303" t="s">
        <v>511</v>
      </c>
      <c r="I39" s="356" t="s">
        <v>43</v>
      </c>
      <c r="J39" s="748">
        <v>5.5</v>
      </c>
      <c r="K39" s="749">
        <v>2</v>
      </c>
      <c r="L39" s="749">
        <v>2</v>
      </c>
      <c r="M39" s="749">
        <v>2</v>
      </c>
      <c r="N39" s="749">
        <v>1</v>
      </c>
      <c r="O39" s="749"/>
      <c r="P39" s="750">
        <f t="shared" ref="P39" si="12">J39*70+K39*77+L39*25+N39*60+O39*100+M39*45</f>
        <v>739</v>
      </c>
      <c r="Q39" s="699"/>
    </row>
    <row r="40" spans="1:17" s="193" customFormat="1" ht="12" customHeight="1">
      <c r="A40" s="235" t="s">
        <v>141</v>
      </c>
      <c r="B40" s="412"/>
      <c r="C40" s="94" t="s">
        <v>507</v>
      </c>
      <c r="D40" s="424"/>
      <c r="E40" s="258" t="s">
        <v>460</v>
      </c>
      <c r="F40" s="425"/>
      <c r="G40" s="403"/>
      <c r="H40" s="298" t="s">
        <v>512</v>
      </c>
      <c r="I40" s="426"/>
      <c r="J40" s="751"/>
      <c r="K40" s="752"/>
      <c r="L40" s="752"/>
      <c r="M40" s="752"/>
      <c r="N40" s="752"/>
      <c r="O40" s="752"/>
      <c r="P40" s="753" t="e">
        <v>#VALUE!</v>
      </c>
      <c r="Q40" s="700"/>
    </row>
    <row r="41" spans="1:17" s="222" customFormat="1" ht="22.5" customHeight="1">
      <c r="A41" s="247">
        <f>A37+2</f>
        <v>45306</v>
      </c>
      <c r="B41" s="224" t="s">
        <v>56</v>
      </c>
      <c r="C41" s="284" t="s">
        <v>447</v>
      </c>
      <c r="D41" s="427" t="s">
        <v>40</v>
      </c>
      <c r="E41" s="218" t="s">
        <v>451</v>
      </c>
      <c r="F41" s="429" t="s">
        <v>60</v>
      </c>
      <c r="G41" s="430" t="s">
        <v>61</v>
      </c>
      <c r="H41" s="218" t="s">
        <v>111</v>
      </c>
      <c r="I41" s="323" t="s">
        <v>62</v>
      </c>
      <c r="J41" s="758">
        <v>5.5</v>
      </c>
      <c r="K41" s="759">
        <v>1.5</v>
      </c>
      <c r="L41" s="759">
        <v>2</v>
      </c>
      <c r="M41" s="759">
        <v>2</v>
      </c>
      <c r="N41" s="759"/>
      <c r="O41" s="759">
        <v>1</v>
      </c>
      <c r="P41" s="760">
        <f t="shared" ref="P41" si="13">J41*70+K41*77+L41*25+N41*60+O41*100+M41*45</f>
        <v>740.5</v>
      </c>
      <c r="Q41" s="699"/>
    </row>
    <row r="42" spans="1:17" s="193" customFormat="1" ht="12" customHeight="1">
      <c r="A42" s="236" t="s">
        <v>149</v>
      </c>
      <c r="B42" s="237"/>
      <c r="C42" s="136" t="s">
        <v>448</v>
      </c>
      <c r="D42" s="428"/>
      <c r="E42" s="232" t="s">
        <v>452</v>
      </c>
      <c r="F42" s="428"/>
      <c r="G42" s="431"/>
      <c r="H42" s="233" t="s">
        <v>115</v>
      </c>
      <c r="I42" s="432"/>
      <c r="J42" s="758"/>
      <c r="K42" s="759"/>
      <c r="L42" s="759"/>
      <c r="M42" s="759"/>
      <c r="N42" s="759"/>
      <c r="O42" s="759"/>
      <c r="P42" s="761" t="e">
        <v>#VALUE!</v>
      </c>
      <c r="Q42" s="700"/>
    </row>
    <row r="43" spans="1:17" s="256" customFormat="1" ht="22.5" customHeight="1">
      <c r="A43" s="260">
        <f>A39+2</f>
        <v>45307</v>
      </c>
      <c r="B43" s="349" t="s">
        <v>100</v>
      </c>
      <c r="C43" s="253" t="s">
        <v>449</v>
      </c>
      <c r="D43" s="351" t="s">
        <v>21</v>
      </c>
      <c r="E43" s="261" t="s">
        <v>345</v>
      </c>
      <c r="F43" s="353" t="s">
        <v>29</v>
      </c>
      <c r="G43" s="354" t="s">
        <v>32</v>
      </c>
      <c r="H43" s="304" t="s">
        <v>349</v>
      </c>
      <c r="I43" s="356" t="s">
        <v>467</v>
      </c>
      <c r="J43" s="769">
        <v>5.5</v>
      </c>
      <c r="K43" s="770">
        <v>2</v>
      </c>
      <c r="L43" s="770">
        <v>2</v>
      </c>
      <c r="M43" s="770">
        <v>2.2999999999999998</v>
      </c>
      <c r="N43" s="770"/>
      <c r="O43" s="770"/>
      <c r="P43" s="772">
        <f t="shared" ref="P43" si="14">J43*70+K43*77+L43*25+N43*60+O43*100+M43*45</f>
        <v>692.5</v>
      </c>
      <c r="Q43" s="701"/>
    </row>
    <row r="44" spans="1:17" s="259" customFormat="1" ht="16.149999999999999" customHeight="1">
      <c r="A44" s="262" t="s">
        <v>158</v>
      </c>
      <c r="B44" s="350"/>
      <c r="C44" s="258" t="s">
        <v>450</v>
      </c>
      <c r="D44" s="352"/>
      <c r="E44" s="258" t="s">
        <v>346</v>
      </c>
      <c r="F44" s="353"/>
      <c r="G44" s="355"/>
      <c r="H44" s="298" t="s">
        <v>350</v>
      </c>
      <c r="I44" s="357"/>
      <c r="J44" s="769"/>
      <c r="K44" s="770"/>
      <c r="L44" s="770"/>
      <c r="M44" s="770"/>
      <c r="N44" s="770"/>
      <c r="O44" s="770"/>
      <c r="P44" s="772" t="e">
        <v>#VALUE!</v>
      </c>
      <c r="Q44" s="702"/>
    </row>
    <row r="45" spans="1:17" s="222" customFormat="1" ht="22.5" customHeight="1">
      <c r="A45" s="215">
        <f>A41+2</f>
        <v>45308</v>
      </c>
      <c r="B45" s="422" t="s">
        <v>201</v>
      </c>
      <c r="C45" s="308" t="s">
        <v>519</v>
      </c>
      <c r="D45" s="423" t="s">
        <v>31</v>
      </c>
      <c r="E45" s="223" t="s">
        <v>139</v>
      </c>
      <c r="F45" s="424" t="s">
        <v>29</v>
      </c>
      <c r="G45" s="394" t="s">
        <v>32</v>
      </c>
      <c r="H45" s="306" t="s">
        <v>78</v>
      </c>
      <c r="I45" s="356" t="s">
        <v>43</v>
      </c>
      <c r="J45" s="751">
        <v>5.5</v>
      </c>
      <c r="K45" s="752">
        <v>2</v>
      </c>
      <c r="L45" s="752">
        <v>2</v>
      </c>
      <c r="M45" s="752">
        <v>2.2999999999999998</v>
      </c>
      <c r="N45" s="752"/>
      <c r="O45" s="752"/>
      <c r="P45" s="753">
        <f t="shared" ref="P45" si="15">J45*70+K45*77+L45*25+N45*60+O45*100+M45*45</f>
        <v>692.5</v>
      </c>
      <c r="Q45" s="699"/>
    </row>
    <row r="46" spans="1:17" s="193" customFormat="1" ht="22.9" customHeight="1" thickBot="1">
      <c r="A46" s="238" t="s">
        <v>81</v>
      </c>
      <c r="B46" s="433"/>
      <c r="C46" s="309" t="s">
        <v>520</v>
      </c>
      <c r="D46" s="423"/>
      <c r="E46" s="278" t="s">
        <v>283</v>
      </c>
      <c r="F46" s="434"/>
      <c r="G46" s="435"/>
      <c r="H46" s="300" t="s">
        <v>84</v>
      </c>
      <c r="I46" s="410"/>
      <c r="J46" s="773"/>
      <c r="K46" s="774"/>
      <c r="L46" s="774"/>
      <c r="M46" s="774"/>
      <c r="N46" s="774"/>
      <c r="O46" s="774"/>
      <c r="P46" s="754" t="e">
        <v>#VALUE!</v>
      </c>
      <c r="Q46" s="700"/>
    </row>
    <row r="47" spans="1:17" s="222" customFormat="1" ht="22.5" customHeight="1">
      <c r="A47" s="279">
        <f>A45+3</f>
        <v>45311</v>
      </c>
      <c r="B47" s="339" t="s">
        <v>364</v>
      </c>
      <c r="C47" s="290" t="s">
        <v>461</v>
      </c>
      <c r="D47" s="339" t="s">
        <v>23</v>
      </c>
      <c r="E47" s="280" t="s">
        <v>51</v>
      </c>
      <c r="F47" s="339" t="s">
        <v>29</v>
      </c>
      <c r="G47" s="339" t="s">
        <v>32</v>
      </c>
      <c r="H47" s="280" t="s">
        <v>52</v>
      </c>
      <c r="I47" s="341"/>
      <c r="J47" s="762">
        <v>5.5</v>
      </c>
      <c r="K47" s="763">
        <v>2</v>
      </c>
      <c r="L47" s="763">
        <v>2</v>
      </c>
      <c r="M47" s="763">
        <v>2.2999999999999998</v>
      </c>
      <c r="N47" s="763"/>
      <c r="O47" s="763"/>
      <c r="P47" s="764">
        <f t="shared" ref="P47" si="16">J47*70+K47*77+L47*25+N47*60+O47*100+M47*45</f>
        <v>692.5</v>
      </c>
      <c r="Q47" s="699"/>
    </row>
    <row r="48" spans="1:17" s="193" customFormat="1" ht="22.9" customHeight="1" thickBot="1">
      <c r="A48" s="228" t="s">
        <v>48</v>
      </c>
      <c r="B48" s="340"/>
      <c r="C48" s="269" t="s">
        <v>462</v>
      </c>
      <c r="D48" s="340"/>
      <c r="E48" s="269" t="s">
        <v>54</v>
      </c>
      <c r="F48" s="340"/>
      <c r="G48" s="340"/>
      <c r="H48" s="269" t="s">
        <v>55</v>
      </c>
      <c r="I48" s="342"/>
      <c r="J48" s="755"/>
      <c r="K48" s="756"/>
      <c r="L48" s="756"/>
      <c r="M48" s="756"/>
      <c r="N48" s="756"/>
      <c r="O48" s="756"/>
      <c r="P48" s="757" t="e">
        <v>#VALUE!</v>
      </c>
      <c r="Q48" s="700"/>
    </row>
    <row r="49" spans="1:17" s="175" customFormat="1" ht="26.25" customHeight="1">
      <c r="A49" s="714" t="s">
        <v>284</v>
      </c>
      <c r="B49" s="714"/>
      <c r="C49" s="714"/>
      <c r="D49" s="714"/>
      <c r="E49" s="714"/>
      <c r="F49" s="714"/>
      <c r="G49" s="714"/>
      <c r="H49" s="714"/>
      <c r="I49" s="714"/>
      <c r="J49" s="714"/>
      <c r="K49" s="714"/>
      <c r="L49" s="714"/>
      <c r="M49" s="714"/>
      <c r="N49" s="714"/>
      <c r="O49" s="714"/>
      <c r="P49" s="715"/>
      <c r="Q49" s="690"/>
    </row>
    <row r="50" spans="1:17" s="192" customFormat="1" ht="65.45" customHeight="1" thickBot="1">
      <c r="A50" s="714"/>
      <c r="B50" s="714"/>
      <c r="C50" s="714"/>
      <c r="D50" s="714"/>
      <c r="E50" s="714"/>
      <c r="F50" s="714"/>
      <c r="G50" s="714"/>
      <c r="H50" s="714"/>
      <c r="I50" s="714"/>
      <c r="J50" s="714"/>
      <c r="K50" s="714"/>
      <c r="L50" s="714"/>
      <c r="M50" s="714"/>
      <c r="N50" s="714"/>
      <c r="O50" s="714"/>
      <c r="P50" s="715"/>
      <c r="Q50" s="703"/>
    </row>
    <row r="51" spans="1:17" s="175" customFormat="1" ht="17.649999999999999" customHeight="1">
      <c r="A51" s="125">
        <v>45333</v>
      </c>
      <c r="B51" s="436" t="s">
        <v>100</v>
      </c>
      <c r="C51" s="294" t="s">
        <v>476</v>
      </c>
      <c r="D51" s="401" t="s">
        <v>31</v>
      </c>
      <c r="E51" s="221" t="s">
        <v>247</v>
      </c>
      <c r="F51" s="401" t="s">
        <v>40</v>
      </c>
      <c r="G51" s="339" t="s">
        <v>32</v>
      </c>
      <c r="H51" s="126" t="s">
        <v>474</v>
      </c>
      <c r="I51" s="439" t="s">
        <v>43</v>
      </c>
      <c r="J51" s="809"/>
      <c r="K51" s="810"/>
      <c r="L51" s="811"/>
      <c r="M51" s="810"/>
      <c r="N51" s="810"/>
      <c r="O51" s="810"/>
      <c r="P51" s="812"/>
      <c r="Q51" s="690"/>
    </row>
    <row r="52" spans="1:17" s="192" customFormat="1" ht="17.649999999999999" customHeight="1">
      <c r="A52" s="235" t="s">
        <v>141</v>
      </c>
      <c r="B52" s="437"/>
      <c r="C52" s="229" t="s">
        <v>477</v>
      </c>
      <c r="D52" s="402"/>
      <c r="E52" s="226" t="s">
        <v>318</v>
      </c>
      <c r="F52" s="402"/>
      <c r="G52" s="438"/>
      <c r="H52" s="94" t="s">
        <v>475</v>
      </c>
      <c r="I52" s="440"/>
      <c r="J52" s="813"/>
      <c r="K52" s="814"/>
      <c r="L52" s="815"/>
      <c r="M52" s="814"/>
      <c r="N52" s="814"/>
      <c r="O52" s="814"/>
      <c r="P52" s="816"/>
      <c r="Q52" s="703"/>
    </row>
    <row r="53" spans="1:17" s="175" customFormat="1" ht="17.649999999999999" customHeight="1">
      <c r="A53" s="283">
        <v>45334</v>
      </c>
      <c r="B53" s="330" t="s">
        <v>56</v>
      </c>
      <c r="C53" s="293" t="s">
        <v>473</v>
      </c>
      <c r="D53" s="334" t="s">
        <v>29</v>
      </c>
      <c r="E53" s="250" t="s">
        <v>469</v>
      </c>
      <c r="F53" s="336" t="s">
        <v>471</v>
      </c>
      <c r="G53" s="330" t="s">
        <v>61</v>
      </c>
      <c r="H53" s="250" t="s">
        <v>358</v>
      </c>
      <c r="I53" s="338" t="s">
        <v>62</v>
      </c>
      <c r="J53" s="817"/>
      <c r="K53" s="818"/>
      <c r="L53" s="819"/>
      <c r="M53" s="818"/>
      <c r="N53" s="818"/>
      <c r="O53" s="818"/>
      <c r="P53" s="820"/>
      <c r="Q53" s="688" t="s">
        <v>533</v>
      </c>
    </row>
    <row r="54" spans="1:17" s="192" customFormat="1" ht="17.649999999999999" customHeight="1">
      <c r="A54" s="236" t="s">
        <v>149</v>
      </c>
      <c r="B54" s="328"/>
      <c r="C54" s="292" t="s">
        <v>472</v>
      </c>
      <c r="D54" s="335"/>
      <c r="E54" s="232" t="s">
        <v>470</v>
      </c>
      <c r="F54" s="337"/>
      <c r="G54" s="328"/>
      <c r="H54" s="232" t="s">
        <v>359</v>
      </c>
      <c r="I54" s="324"/>
      <c r="J54" s="821"/>
      <c r="K54" s="822"/>
      <c r="L54" s="818"/>
      <c r="M54" s="822"/>
      <c r="N54" s="822"/>
      <c r="O54" s="822"/>
      <c r="P54" s="823"/>
      <c r="Q54" s="703"/>
    </row>
    <row r="55" spans="1:17" s="175" customFormat="1" ht="17.649999999999999" customHeight="1">
      <c r="A55" s="215">
        <f>A53+1</f>
        <v>45335</v>
      </c>
      <c r="B55" s="422" t="s">
        <v>163</v>
      </c>
      <c r="C55" s="251" t="s">
        <v>404</v>
      </c>
      <c r="D55" s="449" t="s">
        <v>354</v>
      </c>
      <c r="E55" s="216" t="s">
        <v>351</v>
      </c>
      <c r="F55" s="449" t="s">
        <v>353</v>
      </c>
      <c r="G55" s="393" t="s">
        <v>32</v>
      </c>
      <c r="H55" s="685" t="s">
        <v>478</v>
      </c>
      <c r="I55" s="450"/>
      <c r="J55" s="824">
        <v>5</v>
      </c>
      <c r="K55" s="814">
        <v>2.5</v>
      </c>
      <c r="L55" s="814">
        <v>1.2</v>
      </c>
      <c r="M55" s="814">
        <v>2.5</v>
      </c>
      <c r="N55" s="814">
        <v>1</v>
      </c>
      <c r="O55" s="814"/>
      <c r="P55" s="816">
        <f t="shared" ref="P55" si="17">J55*70+K55*83+L55*25+N55*60+M55*45</f>
        <v>760</v>
      </c>
      <c r="Q55" s="690"/>
    </row>
    <row r="56" spans="1:17" s="193" customFormat="1" ht="17.649999999999999" customHeight="1">
      <c r="A56" s="235" t="s">
        <v>158</v>
      </c>
      <c r="B56" s="448" t="s">
        <v>167</v>
      </c>
      <c r="C56" s="229" t="s">
        <v>403</v>
      </c>
      <c r="D56" s="424"/>
      <c r="E56" s="226" t="s">
        <v>352</v>
      </c>
      <c r="F56" s="424"/>
      <c r="G56" s="397"/>
      <c r="H56" s="686" t="s">
        <v>479</v>
      </c>
      <c r="I56" s="451"/>
      <c r="J56" s="825"/>
      <c r="K56" s="814"/>
      <c r="L56" s="814"/>
      <c r="M56" s="814"/>
      <c r="N56" s="814"/>
      <c r="O56" s="814"/>
      <c r="P56" s="816"/>
      <c r="Q56" s="700"/>
    </row>
    <row r="57" spans="1:17" s="175" customFormat="1" ht="17.649999999999999" customHeight="1">
      <c r="A57" s="213">
        <f>A55+1</f>
        <v>45336</v>
      </c>
      <c r="B57" s="452" t="s">
        <v>131</v>
      </c>
      <c r="C57" s="241" t="s">
        <v>405</v>
      </c>
      <c r="D57" s="454" t="s">
        <v>203</v>
      </c>
      <c r="E57" s="264" t="s">
        <v>527</v>
      </c>
      <c r="F57" s="454" t="s">
        <v>40</v>
      </c>
      <c r="G57" s="456" t="s">
        <v>41</v>
      </c>
      <c r="H57" s="264" t="s">
        <v>317</v>
      </c>
      <c r="I57" s="406" t="s">
        <v>43</v>
      </c>
      <c r="J57" s="826">
        <v>4.8</v>
      </c>
      <c r="K57" s="815">
        <v>2</v>
      </c>
      <c r="L57" s="815">
        <v>2</v>
      </c>
      <c r="M57" s="815">
        <v>3</v>
      </c>
      <c r="N57" s="815"/>
      <c r="O57" s="815"/>
      <c r="P57" s="827">
        <f t="shared" ref="P57" si="18">J57*70+K57*83+L57*25+N57*60+M57*45</f>
        <v>687</v>
      </c>
      <c r="Q57" s="690"/>
    </row>
    <row r="58" spans="1:17" s="192" customFormat="1" ht="17.649999999999999" customHeight="1" thickBot="1">
      <c r="A58" s="228" t="s">
        <v>81</v>
      </c>
      <c r="B58" s="453" t="s">
        <v>167</v>
      </c>
      <c r="C58" s="234" t="s">
        <v>406</v>
      </c>
      <c r="D58" s="455"/>
      <c r="E58" s="234" t="s">
        <v>480</v>
      </c>
      <c r="F58" s="455"/>
      <c r="G58" s="340"/>
      <c r="H58" s="269" t="s">
        <v>319</v>
      </c>
      <c r="I58" s="457"/>
      <c r="J58" s="828"/>
      <c r="K58" s="829"/>
      <c r="L58" s="829"/>
      <c r="M58" s="829"/>
      <c r="N58" s="829"/>
      <c r="O58" s="829"/>
      <c r="P58" s="830"/>
      <c r="Q58" s="703"/>
    </row>
    <row r="59" spans="1:17" s="175" customFormat="1" ht="23.25" customHeight="1">
      <c r="A59" s="213">
        <f>A57+3</f>
        <v>45339</v>
      </c>
      <c r="B59" s="394" t="s">
        <v>94</v>
      </c>
      <c r="C59" s="246" t="s">
        <v>294</v>
      </c>
      <c r="D59" s="397" t="s">
        <v>21</v>
      </c>
      <c r="E59" s="219" t="s">
        <v>173</v>
      </c>
      <c r="F59" s="397" t="s">
        <v>174</v>
      </c>
      <c r="G59" s="394" t="s">
        <v>97</v>
      </c>
      <c r="H59" s="219" t="s">
        <v>425</v>
      </c>
      <c r="I59" s="462"/>
      <c r="J59" s="748">
        <v>5.0999999999999996</v>
      </c>
      <c r="K59" s="749">
        <v>2</v>
      </c>
      <c r="L59" s="749">
        <v>1.5</v>
      </c>
      <c r="M59" s="749">
        <v>2.5</v>
      </c>
      <c r="N59" s="748"/>
      <c r="O59" s="749"/>
      <c r="P59" s="750">
        <f t="shared" ref="P59" si="19">J59*70+K59*83+L59*25+N59*60+M59*45</f>
        <v>673</v>
      </c>
      <c r="Q59" s="690"/>
    </row>
    <row r="60" spans="1:17" s="192" customFormat="1" ht="12" customHeight="1">
      <c r="A60" s="235" t="s">
        <v>48</v>
      </c>
      <c r="B60" s="365"/>
      <c r="C60" s="229" t="s">
        <v>295</v>
      </c>
      <c r="D60" s="402"/>
      <c r="E60" s="226" t="s">
        <v>296</v>
      </c>
      <c r="F60" s="402"/>
      <c r="G60" s="403"/>
      <c r="H60" s="226" t="s">
        <v>431</v>
      </c>
      <c r="I60" s="405"/>
      <c r="J60" s="751"/>
      <c r="K60" s="752"/>
      <c r="L60" s="752"/>
      <c r="M60" s="752"/>
      <c r="N60" s="751"/>
      <c r="O60" s="752"/>
      <c r="P60" s="753"/>
      <c r="Q60" s="703"/>
    </row>
    <row r="61" spans="1:17" s="265" customFormat="1" ht="23.25" customHeight="1">
      <c r="A61" s="252">
        <f>A59+1</f>
        <v>45340</v>
      </c>
      <c r="B61" s="456" t="s">
        <v>100</v>
      </c>
      <c r="C61" s="253" t="s">
        <v>297</v>
      </c>
      <c r="D61" s="456" t="s">
        <v>29</v>
      </c>
      <c r="E61" s="306" t="s">
        <v>517</v>
      </c>
      <c r="F61" s="456" t="s">
        <v>298</v>
      </c>
      <c r="G61" s="456" t="s">
        <v>32</v>
      </c>
      <c r="H61" s="264" t="s">
        <v>307</v>
      </c>
      <c r="I61" s="406" t="s">
        <v>43</v>
      </c>
      <c r="J61" s="793">
        <v>4.8</v>
      </c>
      <c r="K61" s="794">
        <v>2</v>
      </c>
      <c r="L61" s="794">
        <v>1.5</v>
      </c>
      <c r="M61" s="794">
        <v>2.5</v>
      </c>
      <c r="N61" s="794">
        <v>1</v>
      </c>
      <c r="O61" s="794"/>
      <c r="P61" s="771">
        <f t="shared" ref="P61" si="20">J61*70+K61*83+L61*25+N61*60+M61*45</f>
        <v>712</v>
      </c>
      <c r="Q61" s="704"/>
    </row>
    <row r="62" spans="1:17" s="267" customFormat="1" ht="12" customHeight="1">
      <c r="A62" s="266" t="s">
        <v>141</v>
      </c>
      <c r="B62" s="438"/>
      <c r="C62" s="258" t="s">
        <v>407</v>
      </c>
      <c r="D62" s="438"/>
      <c r="E62" s="301" t="s">
        <v>518</v>
      </c>
      <c r="F62" s="438"/>
      <c r="G62" s="438"/>
      <c r="H62" s="258" t="s">
        <v>310</v>
      </c>
      <c r="I62" s="440"/>
      <c r="J62" s="769"/>
      <c r="K62" s="770"/>
      <c r="L62" s="770"/>
      <c r="M62" s="770"/>
      <c r="N62" s="770"/>
      <c r="O62" s="770"/>
      <c r="P62" s="772"/>
      <c r="Q62" s="705"/>
    </row>
    <row r="63" spans="1:17" s="175" customFormat="1" ht="23.25" customHeight="1">
      <c r="A63" s="247">
        <f>A61+1</f>
        <v>45341</v>
      </c>
      <c r="B63" s="330" t="s">
        <v>56</v>
      </c>
      <c r="C63" s="240" t="s">
        <v>299</v>
      </c>
      <c r="D63" s="330" t="s">
        <v>29</v>
      </c>
      <c r="E63" s="218" t="s">
        <v>468</v>
      </c>
      <c r="F63" s="330" t="s">
        <v>23</v>
      </c>
      <c r="G63" s="330" t="s">
        <v>61</v>
      </c>
      <c r="H63" s="250" t="s">
        <v>300</v>
      </c>
      <c r="I63" s="323" t="s">
        <v>62</v>
      </c>
      <c r="J63" s="758">
        <v>5</v>
      </c>
      <c r="K63" s="759">
        <v>2</v>
      </c>
      <c r="L63" s="759">
        <v>1.5</v>
      </c>
      <c r="M63" s="759">
        <v>3</v>
      </c>
      <c r="N63" s="759"/>
      <c r="O63" s="759">
        <v>1</v>
      </c>
      <c r="P63" s="760">
        <f t="shared" ref="P63" si="21">J63*70+K63*83+L63*25+N63*60+M63*45</f>
        <v>688.5</v>
      </c>
      <c r="Q63" s="690"/>
    </row>
    <row r="64" spans="1:17" s="192" customFormat="1" ht="13.5" customHeight="1">
      <c r="A64" s="236" t="s">
        <v>149</v>
      </c>
      <c r="B64" s="328"/>
      <c r="C64" s="232" t="s">
        <v>301</v>
      </c>
      <c r="D64" s="328"/>
      <c r="E64" s="232" t="s">
        <v>436</v>
      </c>
      <c r="F64" s="328"/>
      <c r="G64" s="328"/>
      <c r="H64" s="233" t="s">
        <v>302</v>
      </c>
      <c r="I64" s="324"/>
      <c r="J64" s="758"/>
      <c r="K64" s="759"/>
      <c r="L64" s="759"/>
      <c r="M64" s="759"/>
      <c r="N64" s="759"/>
      <c r="O64" s="759"/>
      <c r="P64" s="761"/>
      <c r="Q64" s="703"/>
    </row>
    <row r="65" spans="1:17" s="175" customFormat="1" ht="23.25" customHeight="1">
      <c r="A65" s="215">
        <f>A63+1</f>
        <v>45342</v>
      </c>
      <c r="B65" s="393" t="s">
        <v>365</v>
      </c>
      <c r="C65" s="239" t="s">
        <v>303</v>
      </c>
      <c r="D65" s="393" t="s">
        <v>60</v>
      </c>
      <c r="E65" s="220" t="s">
        <v>422</v>
      </c>
      <c r="F65" s="393" t="s">
        <v>40</v>
      </c>
      <c r="G65" s="393" t="s">
        <v>32</v>
      </c>
      <c r="H65" s="216" t="s">
        <v>437</v>
      </c>
      <c r="I65" s="356"/>
      <c r="J65" s="751">
        <v>5</v>
      </c>
      <c r="K65" s="752">
        <v>2.5</v>
      </c>
      <c r="L65" s="752">
        <v>1.5</v>
      </c>
      <c r="M65" s="752">
        <v>3</v>
      </c>
      <c r="N65" s="752"/>
      <c r="O65" s="752"/>
      <c r="P65" s="753">
        <f t="shared" ref="P65" si="22">J65*70+K65*83+L65*25+N65*60+M65*45</f>
        <v>730</v>
      </c>
      <c r="Q65" s="690"/>
    </row>
    <row r="66" spans="1:17" s="192" customFormat="1" ht="12" customHeight="1">
      <c r="A66" s="235" t="s">
        <v>158</v>
      </c>
      <c r="B66" s="397"/>
      <c r="C66" s="191" t="s">
        <v>304</v>
      </c>
      <c r="D66" s="397"/>
      <c r="E66" s="191" t="s">
        <v>421</v>
      </c>
      <c r="F66" s="397"/>
      <c r="G66" s="397"/>
      <c r="H66" s="191" t="s">
        <v>438</v>
      </c>
      <c r="I66" s="463"/>
      <c r="J66" s="751"/>
      <c r="K66" s="752"/>
      <c r="L66" s="752"/>
      <c r="M66" s="752"/>
      <c r="N66" s="752"/>
      <c r="O66" s="752"/>
      <c r="P66" s="753"/>
      <c r="Q66" s="703"/>
    </row>
    <row r="67" spans="1:17" s="265" customFormat="1" ht="23.25" customHeight="1">
      <c r="A67" s="260">
        <f>A65+1</f>
        <v>45343</v>
      </c>
      <c r="B67" s="464" t="s">
        <v>367</v>
      </c>
      <c r="C67" s="253" t="s">
        <v>306</v>
      </c>
      <c r="D67" s="456" t="s">
        <v>29</v>
      </c>
      <c r="E67" s="255" t="s">
        <v>410</v>
      </c>
      <c r="F67" s="456" t="s">
        <v>29</v>
      </c>
      <c r="G67" s="456" t="s">
        <v>41</v>
      </c>
      <c r="H67" s="255" t="s">
        <v>305</v>
      </c>
      <c r="I67" s="406" t="s">
        <v>43</v>
      </c>
      <c r="J67" s="769">
        <v>5</v>
      </c>
      <c r="K67" s="770">
        <v>2</v>
      </c>
      <c r="L67" s="770">
        <v>1.8</v>
      </c>
      <c r="M67" s="770">
        <v>2.8</v>
      </c>
      <c r="N67" s="770">
        <v>1</v>
      </c>
      <c r="O67" s="770"/>
      <c r="P67" s="772">
        <f t="shared" ref="P67" si="23">J67*70+K67*83+L67*25+N67*60+M67*45</f>
        <v>747</v>
      </c>
      <c r="Q67" s="704"/>
    </row>
    <row r="68" spans="1:17" s="267" customFormat="1" ht="12" customHeight="1" thickBot="1">
      <c r="A68" s="268" t="s">
        <v>81</v>
      </c>
      <c r="B68" s="465" t="s">
        <v>206</v>
      </c>
      <c r="C68" s="269" t="s">
        <v>360</v>
      </c>
      <c r="D68" s="340"/>
      <c r="E68" s="269" t="s">
        <v>411</v>
      </c>
      <c r="F68" s="340"/>
      <c r="G68" s="340"/>
      <c r="H68" s="269" t="s">
        <v>320</v>
      </c>
      <c r="I68" s="457"/>
      <c r="J68" s="795"/>
      <c r="K68" s="796"/>
      <c r="L68" s="796"/>
      <c r="M68" s="796"/>
      <c r="N68" s="796"/>
      <c r="O68" s="796"/>
      <c r="P68" s="797"/>
      <c r="Q68" s="705"/>
    </row>
    <row r="69" spans="1:17" s="265" customFormat="1" ht="20.25" hidden="1" customHeight="1">
      <c r="A69" s="252">
        <f>A67+1</f>
        <v>45344</v>
      </c>
      <c r="B69" s="438" t="s">
        <v>210</v>
      </c>
      <c r="C69" s="270" t="s">
        <v>306</v>
      </c>
      <c r="D69" s="467" t="s">
        <v>40</v>
      </c>
      <c r="E69" s="264" t="s">
        <v>212</v>
      </c>
      <c r="F69" s="467" t="s">
        <v>40</v>
      </c>
      <c r="G69" s="438" t="s">
        <v>18</v>
      </c>
      <c r="H69" s="264" t="s">
        <v>307</v>
      </c>
      <c r="I69" s="470"/>
      <c r="J69" s="793">
        <v>5.0999999999999996</v>
      </c>
      <c r="K69" s="794">
        <v>2</v>
      </c>
      <c r="L69" s="794">
        <v>1.5</v>
      </c>
      <c r="M69" s="794">
        <v>2.5</v>
      </c>
      <c r="N69" s="794"/>
      <c r="O69" s="794"/>
      <c r="P69" s="771">
        <f t="shared" ref="P69" si="24">J69*70+K69*83+L69*25+N69*60+M69*45</f>
        <v>673</v>
      </c>
      <c r="Q69" s="704"/>
    </row>
    <row r="70" spans="1:17" s="267" customFormat="1" ht="12" hidden="1" customHeight="1" thickBot="1">
      <c r="A70" s="268" t="s">
        <v>90</v>
      </c>
      <c r="B70" s="466"/>
      <c r="C70" s="271" t="s">
        <v>308</v>
      </c>
      <c r="D70" s="468"/>
      <c r="E70" s="269" t="s">
        <v>309</v>
      </c>
      <c r="F70" s="468"/>
      <c r="G70" s="469"/>
      <c r="H70" s="269" t="s">
        <v>310</v>
      </c>
      <c r="I70" s="471"/>
      <c r="J70" s="769"/>
      <c r="K70" s="770"/>
      <c r="L70" s="770"/>
      <c r="M70" s="770"/>
      <c r="N70" s="770"/>
      <c r="O70" s="770"/>
      <c r="P70" s="772"/>
      <c r="Q70" s="705"/>
    </row>
    <row r="71" spans="1:17" s="265" customFormat="1" ht="23.25" customHeight="1">
      <c r="A71" s="252">
        <f>A67+3</f>
        <v>45346</v>
      </c>
      <c r="B71" s="456" t="s">
        <v>453</v>
      </c>
      <c r="C71" s="291" t="s">
        <v>466</v>
      </c>
      <c r="D71" s="467" t="s">
        <v>60</v>
      </c>
      <c r="E71" s="255" t="s">
        <v>313</v>
      </c>
      <c r="F71" s="467" t="s">
        <v>58</v>
      </c>
      <c r="G71" s="467" t="s">
        <v>311</v>
      </c>
      <c r="H71" s="264" t="s">
        <v>417</v>
      </c>
      <c r="I71" s="407"/>
      <c r="J71" s="769">
        <v>5.0999999999999996</v>
      </c>
      <c r="K71" s="770">
        <v>2</v>
      </c>
      <c r="L71" s="770">
        <v>1.5</v>
      </c>
      <c r="M71" s="770">
        <v>2.5</v>
      </c>
      <c r="N71" s="770"/>
      <c r="O71" s="770"/>
      <c r="P71" s="771">
        <f t="shared" ref="P71" si="25">J71*70+K71*83+L71*25+N71*60+M71*45</f>
        <v>673</v>
      </c>
      <c r="Q71" s="704"/>
    </row>
    <row r="72" spans="1:17" s="267" customFormat="1" ht="12" customHeight="1">
      <c r="A72" s="272" t="s">
        <v>48</v>
      </c>
      <c r="B72" s="467"/>
      <c r="C72" s="258" t="s">
        <v>420</v>
      </c>
      <c r="D72" s="438"/>
      <c r="E72" s="258" t="s">
        <v>357</v>
      </c>
      <c r="F72" s="438"/>
      <c r="G72" s="438"/>
      <c r="H72" s="258" t="s">
        <v>439</v>
      </c>
      <c r="I72" s="440"/>
      <c r="J72" s="769"/>
      <c r="K72" s="770"/>
      <c r="L72" s="770"/>
      <c r="M72" s="770"/>
      <c r="N72" s="770"/>
      <c r="O72" s="770"/>
      <c r="P72" s="772"/>
      <c r="Q72" s="705"/>
    </row>
    <row r="73" spans="1:17" s="175" customFormat="1" ht="23.25" customHeight="1">
      <c r="A73" s="252">
        <f>A71+1</f>
        <v>45347</v>
      </c>
      <c r="B73" s="456" t="s">
        <v>100</v>
      </c>
      <c r="C73" s="299" t="s">
        <v>504</v>
      </c>
      <c r="D73" s="456" t="s">
        <v>312</v>
      </c>
      <c r="E73" s="255" t="s">
        <v>423</v>
      </c>
      <c r="F73" s="456" t="s">
        <v>29</v>
      </c>
      <c r="G73" s="456" t="s">
        <v>32</v>
      </c>
      <c r="H73" s="255" t="s">
        <v>314</v>
      </c>
      <c r="I73" s="406" t="s">
        <v>43</v>
      </c>
      <c r="J73" s="751">
        <v>4.8</v>
      </c>
      <c r="K73" s="752">
        <v>2</v>
      </c>
      <c r="L73" s="752">
        <v>1.5</v>
      </c>
      <c r="M73" s="752">
        <v>2.5</v>
      </c>
      <c r="N73" s="752">
        <v>1</v>
      </c>
      <c r="O73" s="752"/>
      <c r="P73" s="750">
        <f t="shared" ref="P73" si="26">J73*70+K73*83+L73*25+N73*60+M73*45</f>
        <v>712</v>
      </c>
      <c r="Q73" s="690"/>
    </row>
    <row r="74" spans="1:17" s="192" customFormat="1" ht="12" customHeight="1">
      <c r="A74" s="17" t="s">
        <v>141</v>
      </c>
      <c r="B74" s="438" t="s">
        <v>315</v>
      </c>
      <c r="C74" s="301" t="s">
        <v>505</v>
      </c>
      <c r="D74" s="438"/>
      <c r="E74" s="258" t="s">
        <v>424</v>
      </c>
      <c r="F74" s="438"/>
      <c r="G74" s="438"/>
      <c r="H74" s="263" t="s">
        <v>413</v>
      </c>
      <c r="I74" s="440"/>
      <c r="J74" s="751"/>
      <c r="K74" s="752"/>
      <c r="L74" s="752"/>
      <c r="M74" s="752"/>
      <c r="N74" s="752"/>
      <c r="O74" s="752"/>
      <c r="P74" s="753"/>
      <c r="Q74" s="703"/>
    </row>
    <row r="75" spans="1:17" s="175" customFormat="1" ht="23.25" customHeight="1">
      <c r="A75" s="214">
        <f>A73+1</f>
        <v>45348</v>
      </c>
      <c r="B75" s="430" t="s">
        <v>56</v>
      </c>
      <c r="C75" s="240" t="s">
        <v>57</v>
      </c>
      <c r="D75" s="330" t="s">
        <v>58</v>
      </c>
      <c r="E75" s="218" t="s">
        <v>361</v>
      </c>
      <c r="F75" s="330" t="s">
        <v>23</v>
      </c>
      <c r="G75" s="330" t="s">
        <v>61</v>
      </c>
      <c r="H75" s="218" t="s">
        <v>33</v>
      </c>
      <c r="I75" s="323" t="s">
        <v>62</v>
      </c>
      <c r="J75" s="758">
        <v>4.8</v>
      </c>
      <c r="K75" s="759">
        <v>2</v>
      </c>
      <c r="L75" s="759">
        <v>1.5</v>
      </c>
      <c r="M75" s="759">
        <v>2.5</v>
      </c>
      <c r="N75" s="759">
        <v>1</v>
      </c>
      <c r="O75" s="759"/>
      <c r="P75" s="760">
        <f t="shared" ref="P75" si="27">J75*70+K75*83+L75*25+N75*60+M75*45</f>
        <v>712</v>
      </c>
      <c r="Q75" s="690"/>
    </row>
    <row r="76" spans="1:17" s="192" customFormat="1" ht="12" customHeight="1">
      <c r="A76" s="282" t="s">
        <v>149</v>
      </c>
      <c r="B76" s="713"/>
      <c r="C76" s="232" t="s">
        <v>282</v>
      </c>
      <c r="D76" s="328"/>
      <c r="E76" s="232" t="s">
        <v>362</v>
      </c>
      <c r="F76" s="328"/>
      <c r="G76" s="328"/>
      <c r="H76" s="233" t="s">
        <v>170</v>
      </c>
      <c r="I76" s="324"/>
      <c r="J76" s="758"/>
      <c r="K76" s="759"/>
      <c r="L76" s="759"/>
      <c r="M76" s="759"/>
      <c r="N76" s="759"/>
      <c r="O76" s="759"/>
      <c r="P76" s="761"/>
      <c r="Q76" s="703"/>
    </row>
    <row r="77" spans="1:17" s="175" customFormat="1" ht="23.25" customHeight="1">
      <c r="A77" s="215">
        <f>A75+1</f>
        <v>45349</v>
      </c>
      <c r="B77" s="712" t="s">
        <v>368</v>
      </c>
      <c r="C77" s="239" t="s">
        <v>408</v>
      </c>
      <c r="D77" s="393" t="s">
        <v>23</v>
      </c>
      <c r="E77" s="216" t="s">
        <v>412</v>
      </c>
      <c r="F77" s="393" t="s">
        <v>29</v>
      </c>
      <c r="G77" s="393" t="s">
        <v>32</v>
      </c>
      <c r="H77" s="216" t="s">
        <v>418</v>
      </c>
      <c r="I77" s="356" t="s">
        <v>467</v>
      </c>
      <c r="J77" s="751">
        <v>5</v>
      </c>
      <c r="K77" s="752">
        <v>2.5</v>
      </c>
      <c r="L77" s="752">
        <v>1.5</v>
      </c>
      <c r="M77" s="752">
        <v>3</v>
      </c>
      <c r="N77" s="752"/>
      <c r="O77" s="752"/>
      <c r="P77" s="750">
        <f t="shared" ref="P77" si="28">J77*70+K77*83+L77*25+N77*60+M77*45</f>
        <v>730</v>
      </c>
      <c r="Q77" s="690"/>
    </row>
    <row r="78" spans="1:17" s="192" customFormat="1" ht="12" customHeight="1" thickBot="1">
      <c r="A78" s="238" t="s">
        <v>158</v>
      </c>
      <c r="B78" s="712"/>
      <c r="C78" s="191" t="s">
        <v>409</v>
      </c>
      <c r="D78" s="397"/>
      <c r="E78" s="191" t="s">
        <v>414</v>
      </c>
      <c r="F78" s="397"/>
      <c r="G78" s="397"/>
      <c r="H78" s="191" t="s">
        <v>419</v>
      </c>
      <c r="I78" s="463"/>
      <c r="J78" s="773"/>
      <c r="K78" s="774"/>
      <c r="L78" s="774"/>
      <c r="M78" s="774"/>
      <c r="N78" s="774"/>
      <c r="O78" s="774"/>
      <c r="P78" s="754"/>
      <c r="Q78" s="703"/>
    </row>
    <row r="79" spans="1:17" s="175" customFormat="1" ht="23.25" customHeight="1">
      <c r="A79" s="279">
        <f>A77+1</f>
        <v>45350</v>
      </c>
      <c r="B79" s="736" t="s">
        <v>416</v>
      </c>
      <c r="C79" s="737"/>
      <c r="D79" s="737"/>
      <c r="E79" s="737"/>
      <c r="F79" s="737"/>
      <c r="G79" s="737"/>
      <c r="H79" s="737"/>
      <c r="I79" s="737"/>
      <c r="J79" s="737"/>
      <c r="K79" s="737"/>
      <c r="L79" s="737"/>
      <c r="M79" s="737"/>
      <c r="N79" s="737"/>
      <c r="O79" s="737"/>
      <c r="P79" s="738"/>
      <c r="Q79" s="690"/>
    </row>
    <row r="80" spans="1:17" s="192" customFormat="1" ht="17.25" customHeight="1" thickBot="1">
      <c r="A80" s="238" t="s">
        <v>81</v>
      </c>
      <c r="B80" s="710"/>
      <c r="C80" s="711"/>
      <c r="D80" s="711"/>
      <c r="E80" s="711"/>
      <c r="F80" s="711"/>
      <c r="G80" s="711"/>
      <c r="H80" s="711"/>
      <c r="I80" s="711"/>
      <c r="J80" s="711"/>
      <c r="K80" s="711"/>
      <c r="L80" s="711"/>
      <c r="M80" s="711"/>
      <c r="N80" s="711"/>
      <c r="O80" s="711"/>
      <c r="P80" s="856"/>
      <c r="Q80" s="703"/>
    </row>
    <row r="81" spans="1:17" s="194" customFormat="1" ht="14.25" customHeight="1">
      <c r="A81" s="729" t="s">
        <v>273</v>
      </c>
      <c r="B81" s="730"/>
      <c r="C81" s="731" t="s">
        <v>274</v>
      </c>
      <c r="D81" s="731"/>
      <c r="E81" s="732" t="s">
        <v>275</v>
      </c>
      <c r="F81" s="731" t="s">
        <v>276</v>
      </c>
      <c r="G81" s="731"/>
      <c r="H81" s="732" t="s">
        <v>277</v>
      </c>
      <c r="I81" s="731" t="s">
        <v>278</v>
      </c>
      <c r="J81" s="731"/>
      <c r="K81" s="731"/>
      <c r="L81" s="831" t="s">
        <v>562</v>
      </c>
      <c r="M81" s="831"/>
      <c r="N81" s="831"/>
      <c r="O81" s="831" t="s">
        <v>563</v>
      </c>
      <c r="P81" s="832"/>
      <c r="Q81" s="706"/>
    </row>
    <row r="82" spans="1:17" s="195" customFormat="1" ht="14.65" customHeight="1">
      <c r="A82" s="472" t="s">
        <v>279</v>
      </c>
      <c r="B82" s="473"/>
      <c r="C82" s="474">
        <v>670</v>
      </c>
      <c r="D82" s="474" t="s">
        <v>261</v>
      </c>
      <c r="E82" s="310">
        <v>4.5</v>
      </c>
      <c r="F82" s="475">
        <v>2</v>
      </c>
      <c r="G82" s="475"/>
      <c r="H82" s="310">
        <v>1.5</v>
      </c>
      <c r="I82" s="474" t="s">
        <v>262</v>
      </c>
      <c r="J82" s="474"/>
      <c r="K82" s="474" t="s">
        <v>261</v>
      </c>
      <c r="L82" s="833" t="s">
        <v>262</v>
      </c>
      <c r="M82" s="833"/>
      <c r="N82" s="833"/>
      <c r="O82" s="833">
        <v>2</v>
      </c>
      <c r="P82" s="834"/>
      <c r="Q82" s="707"/>
    </row>
    <row r="83" spans="1:17" s="195" customFormat="1" ht="14.65" customHeight="1" thickBot="1">
      <c r="A83" s="723" t="s">
        <v>280</v>
      </c>
      <c r="B83" s="724"/>
      <c r="C83" s="725">
        <v>770</v>
      </c>
      <c r="D83" s="725" t="s">
        <v>261</v>
      </c>
      <c r="E83" s="726">
        <v>5</v>
      </c>
      <c r="F83" s="727">
        <v>2</v>
      </c>
      <c r="G83" s="727"/>
      <c r="H83" s="726">
        <v>2</v>
      </c>
      <c r="I83" s="725" t="s">
        <v>262</v>
      </c>
      <c r="J83" s="725"/>
      <c r="K83" s="725" t="s">
        <v>261</v>
      </c>
      <c r="L83" s="844" t="s">
        <v>262</v>
      </c>
      <c r="M83" s="844"/>
      <c r="N83" s="844"/>
      <c r="O83" s="844">
        <v>2.5</v>
      </c>
      <c r="P83" s="845"/>
      <c r="Q83" s="707"/>
    </row>
    <row r="84" spans="1:17" s="195" customFormat="1" ht="24.6" customHeight="1">
      <c r="A84" s="739" t="s">
        <v>564</v>
      </c>
      <c r="B84" s="248"/>
      <c r="C84" s="734"/>
      <c r="D84" s="735"/>
      <c r="E84" s="735"/>
      <c r="F84" s="735"/>
      <c r="G84" s="734"/>
      <c r="H84" s="734"/>
      <c r="I84" s="735"/>
      <c r="J84" s="835"/>
      <c r="K84" s="835"/>
      <c r="L84" s="836"/>
      <c r="M84" s="836"/>
      <c r="N84" s="836"/>
      <c r="O84" s="836"/>
      <c r="P84" s="838"/>
      <c r="Q84" s="707"/>
    </row>
    <row r="85" spans="1:17" s="195" customFormat="1" ht="14.65" customHeight="1">
      <c r="A85" s="740" t="s">
        <v>281</v>
      </c>
      <c r="B85" s="735"/>
      <c r="C85" s="734"/>
      <c r="D85" s="735"/>
      <c r="E85" s="735"/>
      <c r="F85" s="735"/>
      <c r="G85" s="734"/>
      <c r="H85" s="734"/>
      <c r="I85" s="735"/>
      <c r="J85" s="837"/>
      <c r="K85" s="837"/>
      <c r="L85" s="838"/>
      <c r="M85" s="838"/>
      <c r="N85" s="838"/>
      <c r="O85" s="838"/>
      <c r="P85" s="838"/>
      <c r="Q85" s="707"/>
    </row>
    <row r="86" spans="1:17" ht="49.5" customHeight="1">
      <c r="A86" s="741" t="s">
        <v>544</v>
      </c>
      <c r="B86" s="742"/>
      <c r="C86" s="742"/>
      <c r="D86" s="743" t="s">
        <v>545</v>
      </c>
      <c r="E86" s="743"/>
      <c r="F86" s="742"/>
      <c r="G86" s="742"/>
      <c r="H86" s="742" t="s">
        <v>566</v>
      </c>
      <c r="I86" s="743"/>
      <c r="J86" s="743"/>
      <c r="K86" s="743"/>
      <c r="L86" s="743"/>
      <c r="M86" s="743"/>
      <c r="N86" s="743"/>
      <c r="O86" s="743"/>
      <c r="P86" s="743"/>
    </row>
    <row r="87" spans="1:17" ht="21" customHeight="1">
      <c r="A87" s="199"/>
      <c r="B87" s="197"/>
      <c r="C87" s="196"/>
      <c r="D87" s="197"/>
      <c r="E87" s="207"/>
      <c r="F87" s="197"/>
      <c r="G87" s="196"/>
      <c r="H87" s="196"/>
      <c r="I87" s="197"/>
      <c r="J87" s="839"/>
      <c r="K87" s="839"/>
      <c r="L87" s="839"/>
      <c r="M87" s="839"/>
      <c r="N87" s="839"/>
      <c r="O87" s="839"/>
      <c r="P87" s="839"/>
    </row>
    <row r="88" spans="1:17" ht="21" customHeight="1">
      <c r="A88" s="198"/>
      <c r="B88" s="197"/>
      <c r="C88" s="196"/>
      <c r="D88" s="200"/>
      <c r="E88" s="197"/>
      <c r="F88" s="197"/>
      <c r="G88" s="196"/>
      <c r="H88" s="196"/>
      <c r="I88" s="197"/>
      <c r="J88" s="839"/>
      <c r="K88" s="839"/>
      <c r="L88" s="839"/>
      <c r="M88" s="839"/>
      <c r="N88" s="839"/>
      <c r="O88" s="839"/>
      <c r="P88" s="839"/>
    </row>
    <row r="89" spans="1:17" ht="21" customHeight="1">
      <c r="A89" s="201"/>
      <c r="B89" s="202"/>
      <c r="C89" s="203"/>
      <c r="D89" s="204"/>
      <c r="E89" s="204"/>
      <c r="F89" s="204"/>
      <c r="G89" s="203"/>
      <c r="H89" s="203"/>
      <c r="I89" s="197"/>
      <c r="J89" s="840"/>
      <c r="K89" s="840"/>
      <c r="L89" s="840"/>
      <c r="M89" s="840"/>
      <c r="N89" s="840"/>
      <c r="O89" s="840"/>
      <c r="P89" s="841"/>
    </row>
  </sheetData>
  <sheetProtection selectLockedCells="1" selectUnlockedCells="1"/>
  <mergeCells count="441">
    <mergeCell ref="I86:P86"/>
    <mergeCell ref="A83:B83"/>
    <mergeCell ref="C83:D83"/>
    <mergeCell ref="F83:G83"/>
    <mergeCell ref="I83:K83"/>
    <mergeCell ref="L83:N83"/>
    <mergeCell ref="O83:P83"/>
    <mergeCell ref="D86:E86"/>
    <mergeCell ref="J23:J24"/>
    <mergeCell ref="K23:K24"/>
    <mergeCell ref="L23:L24"/>
    <mergeCell ref="M23:M24"/>
    <mergeCell ref="N23:N24"/>
    <mergeCell ref="O23:O24"/>
    <mergeCell ref="P23:P24"/>
    <mergeCell ref="I23:I24"/>
    <mergeCell ref="C82:D82"/>
    <mergeCell ref="F82:G82"/>
    <mergeCell ref="I82:K82"/>
    <mergeCell ref="L82:N82"/>
    <mergeCell ref="O82:P82"/>
    <mergeCell ref="N67:N68"/>
    <mergeCell ref="O67:O68"/>
    <mergeCell ref="P67:P68"/>
    <mergeCell ref="N69:N70"/>
    <mergeCell ref="O69:O70"/>
    <mergeCell ref="P69:P70"/>
    <mergeCell ref="N63:N64"/>
    <mergeCell ref="O63:O64"/>
    <mergeCell ref="P63:P64"/>
    <mergeCell ref="M39:M40"/>
    <mergeCell ref="A81:B81"/>
    <mergeCell ref="C81:D81"/>
    <mergeCell ref="F81:G81"/>
    <mergeCell ref="I81:K81"/>
    <mergeCell ref="L81:N81"/>
    <mergeCell ref="O81:P81"/>
    <mergeCell ref="A82:B82"/>
    <mergeCell ref="B77:B78"/>
    <mergeCell ref="D77:D78"/>
    <mergeCell ref="F77:F78"/>
    <mergeCell ref="G77:G78"/>
    <mergeCell ref="I77:I78"/>
    <mergeCell ref="P77:P78"/>
    <mergeCell ref="J77:J78"/>
    <mergeCell ref="K77:K78"/>
    <mergeCell ref="L77:L78"/>
    <mergeCell ref="M77:M78"/>
    <mergeCell ref="N77:N78"/>
    <mergeCell ref="O77:O78"/>
    <mergeCell ref="B71:B72"/>
    <mergeCell ref="D71:D72"/>
    <mergeCell ref="F71:F72"/>
    <mergeCell ref="G71:G72"/>
    <mergeCell ref="I71:I72"/>
    <mergeCell ref="P71:P72"/>
    <mergeCell ref="B73:B74"/>
    <mergeCell ref="D73:D74"/>
    <mergeCell ref="F73:F74"/>
    <mergeCell ref="G73:G74"/>
    <mergeCell ref="I73:I74"/>
    <mergeCell ref="J73:J74"/>
    <mergeCell ref="K73:K74"/>
    <mergeCell ref="L73:L74"/>
    <mergeCell ref="M73:M74"/>
    <mergeCell ref="J71:J72"/>
    <mergeCell ref="K71:K72"/>
    <mergeCell ref="L71:L72"/>
    <mergeCell ref="M71:M72"/>
    <mergeCell ref="N71:N72"/>
    <mergeCell ref="O71:O72"/>
    <mergeCell ref="N73:N74"/>
    <mergeCell ref="O73:O74"/>
    <mergeCell ref="P73:P74"/>
    <mergeCell ref="B69:B70"/>
    <mergeCell ref="D69:D70"/>
    <mergeCell ref="F69:F70"/>
    <mergeCell ref="G69:G70"/>
    <mergeCell ref="I69:I70"/>
    <mergeCell ref="J69:J70"/>
    <mergeCell ref="K69:K70"/>
    <mergeCell ref="L69:L70"/>
    <mergeCell ref="M69:M70"/>
    <mergeCell ref="B67:B68"/>
    <mergeCell ref="D67:D68"/>
    <mergeCell ref="F67:F68"/>
    <mergeCell ref="G67:G68"/>
    <mergeCell ref="I67:I68"/>
    <mergeCell ref="J67:J68"/>
    <mergeCell ref="K67:K68"/>
    <mergeCell ref="L67:L68"/>
    <mergeCell ref="M67:M68"/>
    <mergeCell ref="B65:B66"/>
    <mergeCell ref="D65:D66"/>
    <mergeCell ref="F65:F66"/>
    <mergeCell ref="G65:G66"/>
    <mergeCell ref="I65:I66"/>
    <mergeCell ref="P65:P66"/>
    <mergeCell ref="J65:J66"/>
    <mergeCell ref="K65:K66"/>
    <mergeCell ref="L65:L66"/>
    <mergeCell ref="M65:M66"/>
    <mergeCell ref="N65:N66"/>
    <mergeCell ref="O65:O66"/>
    <mergeCell ref="B63:B64"/>
    <mergeCell ref="D63:D64"/>
    <mergeCell ref="F63:F64"/>
    <mergeCell ref="G63:G64"/>
    <mergeCell ref="I63:I64"/>
    <mergeCell ref="J63:J64"/>
    <mergeCell ref="K63:K64"/>
    <mergeCell ref="L63:L64"/>
    <mergeCell ref="M63:M64"/>
    <mergeCell ref="B59:B60"/>
    <mergeCell ref="D59:D60"/>
    <mergeCell ref="F59:F60"/>
    <mergeCell ref="G59:G60"/>
    <mergeCell ref="I59:I60"/>
    <mergeCell ref="P59:P60"/>
    <mergeCell ref="B61:B62"/>
    <mergeCell ref="D61:D62"/>
    <mergeCell ref="F61:F62"/>
    <mergeCell ref="G61:G62"/>
    <mergeCell ref="I61:I62"/>
    <mergeCell ref="J61:J62"/>
    <mergeCell ref="K61:K62"/>
    <mergeCell ref="L61:L62"/>
    <mergeCell ref="M61:M62"/>
    <mergeCell ref="J59:J60"/>
    <mergeCell ref="K59:K60"/>
    <mergeCell ref="L59:L60"/>
    <mergeCell ref="M59:M60"/>
    <mergeCell ref="N59:N60"/>
    <mergeCell ref="O59:O60"/>
    <mergeCell ref="N61:N62"/>
    <mergeCell ref="O61:O62"/>
    <mergeCell ref="P61:P62"/>
    <mergeCell ref="B55:B56"/>
    <mergeCell ref="D55:D56"/>
    <mergeCell ref="F55:F56"/>
    <mergeCell ref="G55:G56"/>
    <mergeCell ref="I55:I56"/>
    <mergeCell ref="P55:P56"/>
    <mergeCell ref="B57:B58"/>
    <mergeCell ref="D57:D58"/>
    <mergeCell ref="F57:F58"/>
    <mergeCell ref="G57:G58"/>
    <mergeCell ref="I57:I58"/>
    <mergeCell ref="J57:J58"/>
    <mergeCell ref="K57:K58"/>
    <mergeCell ref="J55:J56"/>
    <mergeCell ref="K55:K56"/>
    <mergeCell ref="L55:L56"/>
    <mergeCell ref="M55:M56"/>
    <mergeCell ref="N55:N56"/>
    <mergeCell ref="O55:O56"/>
    <mergeCell ref="L57:L58"/>
    <mergeCell ref="M57:M58"/>
    <mergeCell ref="N57:N58"/>
    <mergeCell ref="O57:O58"/>
    <mergeCell ref="P57:P58"/>
    <mergeCell ref="B45:B46"/>
    <mergeCell ref="D45:D46"/>
    <mergeCell ref="F45:F46"/>
    <mergeCell ref="G45:G46"/>
    <mergeCell ref="I45:I46"/>
    <mergeCell ref="P45:P46"/>
    <mergeCell ref="B51:B52"/>
    <mergeCell ref="D51:D52"/>
    <mergeCell ref="F51:F52"/>
    <mergeCell ref="G51:G52"/>
    <mergeCell ref="I51:I52"/>
    <mergeCell ref="J51:J52"/>
    <mergeCell ref="K51:K52"/>
    <mergeCell ref="J45:J46"/>
    <mergeCell ref="K45:K46"/>
    <mergeCell ref="L45:L46"/>
    <mergeCell ref="M45:M46"/>
    <mergeCell ref="N45:N46"/>
    <mergeCell ref="O45:O46"/>
    <mergeCell ref="L51:L52"/>
    <mergeCell ref="M51:M52"/>
    <mergeCell ref="N51:N52"/>
    <mergeCell ref="O51:O52"/>
    <mergeCell ref="P51:P52"/>
    <mergeCell ref="N39:N40"/>
    <mergeCell ref="O39:O40"/>
    <mergeCell ref="P39:P40"/>
    <mergeCell ref="D41:D42"/>
    <mergeCell ref="F41:F42"/>
    <mergeCell ref="G41:G42"/>
    <mergeCell ref="I41:I42"/>
    <mergeCell ref="J41:J42"/>
    <mergeCell ref="K41:K42"/>
    <mergeCell ref="L41:L42"/>
    <mergeCell ref="M41:M42"/>
    <mergeCell ref="N41:N42"/>
    <mergeCell ref="O41:O42"/>
    <mergeCell ref="P41:P42"/>
    <mergeCell ref="B39:B40"/>
    <mergeCell ref="D39:D40"/>
    <mergeCell ref="F39:F40"/>
    <mergeCell ref="G39:G40"/>
    <mergeCell ref="I39:I40"/>
    <mergeCell ref="J39:J40"/>
    <mergeCell ref="K39:K40"/>
    <mergeCell ref="L39:L40"/>
    <mergeCell ref="K37:K38"/>
    <mergeCell ref="L37:L38"/>
    <mergeCell ref="N33:N34"/>
    <mergeCell ref="O33:O34"/>
    <mergeCell ref="P33:P34"/>
    <mergeCell ref="M37:M38"/>
    <mergeCell ref="N37:N38"/>
    <mergeCell ref="O37:O38"/>
    <mergeCell ref="P37:P38"/>
    <mergeCell ref="B37:B38"/>
    <mergeCell ref="D37:D38"/>
    <mergeCell ref="F37:F38"/>
    <mergeCell ref="G37:G38"/>
    <mergeCell ref="I37:I38"/>
    <mergeCell ref="J37:J38"/>
    <mergeCell ref="B35:B36"/>
    <mergeCell ref="D35:D36"/>
    <mergeCell ref="F35:F36"/>
    <mergeCell ref="G35:G36"/>
    <mergeCell ref="J35:J36"/>
    <mergeCell ref="K35:K36"/>
    <mergeCell ref="L35:L36"/>
    <mergeCell ref="M35:M36"/>
    <mergeCell ref="N35:N36"/>
    <mergeCell ref="O35:O36"/>
    <mergeCell ref="P35:P36"/>
    <mergeCell ref="B33:B34"/>
    <mergeCell ref="D33:D34"/>
    <mergeCell ref="F33:F34"/>
    <mergeCell ref="G33:G34"/>
    <mergeCell ref="I33:I34"/>
    <mergeCell ref="J33:J34"/>
    <mergeCell ref="K33:K34"/>
    <mergeCell ref="L33:L34"/>
    <mergeCell ref="M33:M34"/>
    <mergeCell ref="B29:B30"/>
    <mergeCell ref="D29:D30"/>
    <mergeCell ref="F29:F30"/>
    <mergeCell ref="G29:G30"/>
    <mergeCell ref="I29:I30"/>
    <mergeCell ref="P29:P30"/>
    <mergeCell ref="B31:B32"/>
    <mergeCell ref="D31:D32"/>
    <mergeCell ref="F31:F32"/>
    <mergeCell ref="G31:G32"/>
    <mergeCell ref="I31:I32"/>
    <mergeCell ref="J31:J32"/>
    <mergeCell ref="K31:K32"/>
    <mergeCell ref="L31:L32"/>
    <mergeCell ref="M31:M32"/>
    <mergeCell ref="J29:J30"/>
    <mergeCell ref="K29:K30"/>
    <mergeCell ref="L29:L30"/>
    <mergeCell ref="M29:M30"/>
    <mergeCell ref="N29:N30"/>
    <mergeCell ref="O29:O30"/>
    <mergeCell ref="N31:N32"/>
    <mergeCell ref="O31:O32"/>
    <mergeCell ref="P31:P32"/>
    <mergeCell ref="O25:O26"/>
    <mergeCell ref="P25:P26"/>
    <mergeCell ref="B27:B28"/>
    <mergeCell ref="D27:D28"/>
    <mergeCell ref="F27:F28"/>
    <mergeCell ref="G27:G28"/>
    <mergeCell ref="I27:I28"/>
    <mergeCell ref="J27:J28"/>
    <mergeCell ref="K27:K28"/>
    <mergeCell ref="L27:L28"/>
    <mergeCell ref="I25:I26"/>
    <mergeCell ref="J25:J26"/>
    <mergeCell ref="K25:K26"/>
    <mergeCell ref="L25:L26"/>
    <mergeCell ref="M25:M26"/>
    <mergeCell ref="N25:N26"/>
    <mergeCell ref="M27:M28"/>
    <mergeCell ref="N27:N28"/>
    <mergeCell ref="O27:O28"/>
    <mergeCell ref="P27:P28"/>
    <mergeCell ref="B23:B24"/>
    <mergeCell ref="D23:D24"/>
    <mergeCell ref="F23:F24"/>
    <mergeCell ref="G23:G24"/>
    <mergeCell ref="B25:B26"/>
    <mergeCell ref="D25:D26"/>
    <mergeCell ref="F25:F26"/>
    <mergeCell ref="G25:G26"/>
    <mergeCell ref="K21:K22"/>
    <mergeCell ref="L21:L22"/>
    <mergeCell ref="M21:M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P15:P16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N9:N10"/>
    <mergeCell ref="O9:O10"/>
    <mergeCell ref="P9:P10"/>
    <mergeCell ref="B11:B12"/>
    <mergeCell ref="D11:D12"/>
    <mergeCell ref="F11:F12"/>
    <mergeCell ref="G11:G12"/>
    <mergeCell ref="I11:I12"/>
    <mergeCell ref="P11:P12"/>
    <mergeCell ref="J11:J12"/>
    <mergeCell ref="K11:K12"/>
    <mergeCell ref="L11:L12"/>
    <mergeCell ref="M11:M12"/>
    <mergeCell ref="N11:N12"/>
    <mergeCell ref="O11:O12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N5:N6"/>
    <mergeCell ref="O5:O6"/>
    <mergeCell ref="P5:P6"/>
    <mergeCell ref="B7:I8"/>
    <mergeCell ref="J7:J8"/>
    <mergeCell ref="K7:K8"/>
    <mergeCell ref="L7:L8"/>
    <mergeCell ref="M7:M8"/>
    <mergeCell ref="N7:N8"/>
    <mergeCell ref="O7:O8"/>
    <mergeCell ref="P7:P8"/>
    <mergeCell ref="B5:B6"/>
    <mergeCell ref="D5:D6"/>
    <mergeCell ref="F5:F6"/>
    <mergeCell ref="G5:G6"/>
    <mergeCell ref="I5:I6"/>
    <mergeCell ref="J5:J6"/>
    <mergeCell ref="K5:K6"/>
    <mergeCell ref="L5:L6"/>
    <mergeCell ref="M5:M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B13:P14"/>
    <mergeCell ref="N43:N44"/>
    <mergeCell ref="O43:O44"/>
    <mergeCell ref="P43:P44"/>
    <mergeCell ref="B43:B44"/>
    <mergeCell ref="D43:D44"/>
    <mergeCell ref="F43:F44"/>
    <mergeCell ref="G43:G44"/>
    <mergeCell ref="I43:I44"/>
    <mergeCell ref="J43:J44"/>
    <mergeCell ref="K43:K44"/>
    <mergeCell ref="L43:L44"/>
    <mergeCell ref="M43:M44"/>
    <mergeCell ref="B15:B16"/>
    <mergeCell ref="D15:D16"/>
    <mergeCell ref="F15:F16"/>
    <mergeCell ref="G15:G16"/>
    <mergeCell ref="I15:I16"/>
    <mergeCell ref="J15:J16"/>
    <mergeCell ref="K15:K16"/>
    <mergeCell ref="L15:L16"/>
    <mergeCell ref="M15:M16"/>
    <mergeCell ref="N15:N16"/>
    <mergeCell ref="O15:O16"/>
    <mergeCell ref="L53:L54"/>
    <mergeCell ref="M53:M54"/>
    <mergeCell ref="N53:N54"/>
    <mergeCell ref="O53:O54"/>
    <mergeCell ref="P53:P54"/>
    <mergeCell ref="B47:B48"/>
    <mergeCell ref="D47:D48"/>
    <mergeCell ref="F47:F48"/>
    <mergeCell ref="G47:G48"/>
    <mergeCell ref="I47:I48"/>
    <mergeCell ref="J47:J48"/>
    <mergeCell ref="K47:K48"/>
    <mergeCell ref="L47:L48"/>
    <mergeCell ref="M47:M48"/>
    <mergeCell ref="A49:P50"/>
    <mergeCell ref="I75:I76"/>
    <mergeCell ref="B17:P18"/>
    <mergeCell ref="B75:B76"/>
    <mergeCell ref="D75:D76"/>
    <mergeCell ref="F75:F76"/>
    <mergeCell ref="B79:P80"/>
    <mergeCell ref="J75:J76"/>
    <mergeCell ref="K75:K76"/>
    <mergeCell ref="L75:L76"/>
    <mergeCell ref="M75:M76"/>
    <mergeCell ref="N75:N76"/>
    <mergeCell ref="O75:O76"/>
    <mergeCell ref="P75:P76"/>
    <mergeCell ref="G75:G76"/>
    <mergeCell ref="N47:N48"/>
    <mergeCell ref="O47:O48"/>
    <mergeCell ref="P47:P48"/>
    <mergeCell ref="B53:B54"/>
    <mergeCell ref="D53:D54"/>
    <mergeCell ref="F53:F54"/>
    <mergeCell ref="G53:G54"/>
    <mergeCell ref="I53:I54"/>
    <mergeCell ref="J53:J54"/>
    <mergeCell ref="K53:K54"/>
  </mergeCells>
  <phoneticPr fontId="4" type="noConversion"/>
  <printOptions horizontalCentered="1"/>
  <pageMargins left="0" right="0" top="0" bottom="0" header="0" footer="0"/>
  <pageSetup paperSize="9" scale="66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0E39-9524-417E-B1FA-D40B3531BCF5}">
  <sheetPr>
    <pageSetUpPr fitToPage="1"/>
  </sheetPr>
  <dimension ref="A1:Q92"/>
  <sheetViews>
    <sheetView tabSelected="1" topLeftCell="A20" zoomScale="80" zoomScaleNormal="80" workbookViewId="0">
      <selection activeCell="Q46" sqref="Q46"/>
    </sheetView>
  </sheetViews>
  <sheetFormatPr defaultColWidth="8.875" defaultRowHeight="21" customHeight="1"/>
  <cols>
    <col min="1" max="1" width="8.5" style="185" customWidth="1"/>
    <col min="2" max="2" width="11.125" style="205" customWidth="1"/>
    <col min="3" max="3" width="23.875" style="174" customWidth="1"/>
    <col min="4" max="4" width="3" style="174" customWidth="1"/>
    <col min="5" max="5" width="28.125" style="174" customWidth="1"/>
    <col min="6" max="6" width="3" style="174" customWidth="1"/>
    <col min="7" max="7" width="11.125" style="174" customWidth="1"/>
    <col min="8" max="8" width="25.5" style="174" customWidth="1"/>
    <col min="9" max="9" width="4.75" style="206" customWidth="1"/>
    <col min="10" max="15" width="2.625" style="807" customWidth="1"/>
    <col min="16" max="16" width="2.625" style="808" customWidth="1"/>
    <col min="17" max="17" width="36.125" style="174" customWidth="1"/>
    <col min="18" max="16384" width="8.875" style="174"/>
  </cols>
  <sheetData>
    <row r="1" spans="1:17" s="175" customFormat="1" ht="37.5" customHeight="1" thickBot="1">
      <c r="A1" s="358" t="s">
        <v>567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60"/>
    </row>
    <row r="2" spans="1:17" s="175" customFormat="1" ht="16.5" customHeight="1" thickBot="1">
      <c r="A2" s="208" t="s">
        <v>285</v>
      </c>
      <c r="B2" s="209" t="s">
        <v>286</v>
      </c>
      <c r="C2" s="361" t="s">
        <v>287</v>
      </c>
      <c r="D2" s="362"/>
      <c r="E2" s="361" t="s">
        <v>288</v>
      </c>
      <c r="F2" s="363"/>
      <c r="G2" s="210" t="s">
        <v>289</v>
      </c>
      <c r="H2" s="211" t="s">
        <v>290</v>
      </c>
      <c r="I2" s="176" t="s">
        <v>7</v>
      </c>
      <c r="J2" s="744" t="s">
        <v>546</v>
      </c>
      <c r="K2" s="745" t="s">
        <v>547</v>
      </c>
      <c r="L2" s="746" t="s">
        <v>548</v>
      </c>
      <c r="M2" s="746" t="s">
        <v>549</v>
      </c>
      <c r="N2" s="746" t="s">
        <v>550</v>
      </c>
      <c r="O2" s="746" t="s">
        <v>551</v>
      </c>
      <c r="P2" s="747" t="s">
        <v>552</v>
      </c>
    </row>
    <row r="3" spans="1:17" ht="18" hidden="1" customHeight="1">
      <c r="A3" s="29">
        <v>44560</v>
      </c>
      <c r="B3" s="364"/>
      <c r="C3" s="182"/>
      <c r="D3" s="366" t="s">
        <v>21</v>
      </c>
      <c r="E3" s="183"/>
      <c r="F3" s="366"/>
      <c r="G3" s="368"/>
      <c r="H3" s="183"/>
      <c r="I3" s="370"/>
      <c r="J3" s="748"/>
      <c r="K3" s="749"/>
      <c r="L3" s="749"/>
      <c r="M3" s="749"/>
      <c r="N3" s="749"/>
      <c r="O3" s="749"/>
      <c r="P3" s="750" t="e">
        <f>J3*70+K3*77+L3*25+N3*60+O3*100+#REF!*45</f>
        <v>#REF!</v>
      </c>
    </row>
    <row r="4" spans="1:17" s="185" customFormat="1" ht="18" hidden="1" customHeight="1" thickBot="1">
      <c r="A4" s="32" t="s">
        <v>22</v>
      </c>
      <c r="B4" s="365"/>
      <c r="C4" s="184"/>
      <c r="D4" s="367"/>
      <c r="E4" s="179"/>
      <c r="F4" s="367"/>
      <c r="G4" s="369"/>
      <c r="H4" s="179"/>
      <c r="I4" s="371"/>
      <c r="J4" s="751"/>
      <c r="K4" s="752"/>
      <c r="L4" s="752"/>
      <c r="M4" s="752"/>
      <c r="N4" s="752"/>
      <c r="O4" s="752"/>
      <c r="P4" s="753" t="e">
        <v>#VALUE!</v>
      </c>
    </row>
    <row r="5" spans="1:17" ht="18" hidden="1" customHeight="1">
      <c r="A5" s="96">
        <f>A3+1</f>
        <v>44561</v>
      </c>
      <c r="B5" s="378"/>
      <c r="C5" s="177"/>
      <c r="D5" s="379" t="s">
        <v>23</v>
      </c>
      <c r="E5" s="186"/>
      <c r="F5" s="380"/>
      <c r="G5" s="378"/>
      <c r="H5" s="177"/>
      <c r="I5" s="383"/>
      <c r="J5" s="751"/>
      <c r="K5" s="752"/>
      <c r="L5" s="752"/>
      <c r="M5" s="752"/>
      <c r="N5" s="752"/>
      <c r="O5" s="752"/>
      <c r="P5" s="753" t="e">
        <f>J5*70+K5*77+L5*25+N5*60+O5*100+#REF!*45</f>
        <v>#REF!</v>
      </c>
    </row>
    <row r="6" spans="1:17" s="180" customFormat="1" ht="18" hidden="1" customHeight="1">
      <c r="A6" s="32" t="s">
        <v>24</v>
      </c>
      <c r="B6" s="365"/>
      <c r="C6" s="179"/>
      <c r="D6" s="367"/>
      <c r="E6" s="187"/>
      <c r="F6" s="381"/>
      <c r="G6" s="382"/>
      <c r="H6" s="188"/>
      <c r="I6" s="384"/>
      <c r="J6" s="751"/>
      <c r="K6" s="752"/>
      <c r="L6" s="752"/>
      <c r="M6" s="752"/>
      <c r="N6" s="752"/>
      <c r="O6" s="752"/>
      <c r="P6" s="753" t="e">
        <v>#VALUE!</v>
      </c>
    </row>
    <row r="7" spans="1:17" ht="18" hidden="1" customHeight="1">
      <c r="A7" s="21">
        <v>44195</v>
      </c>
      <c r="B7" s="372" t="s">
        <v>25</v>
      </c>
      <c r="C7" s="373"/>
      <c r="D7" s="373"/>
      <c r="E7" s="373"/>
      <c r="F7" s="373"/>
      <c r="G7" s="373"/>
      <c r="H7" s="373"/>
      <c r="I7" s="374"/>
      <c r="J7" s="748"/>
      <c r="K7" s="749"/>
      <c r="L7" s="749"/>
      <c r="M7" s="749"/>
      <c r="N7" s="749"/>
      <c r="O7" s="749"/>
      <c r="P7" s="750" t="e">
        <f>J7*70+K7*77+L7*25+N7*60+O7*100+#REF!*45</f>
        <v>#REF!</v>
      </c>
    </row>
    <row r="8" spans="1:17" s="180" customFormat="1" ht="18" hidden="1" customHeight="1">
      <c r="A8" s="32" t="s">
        <v>26</v>
      </c>
      <c r="B8" s="375"/>
      <c r="C8" s="376"/>
      <c r="D8" s="376"/>
      <c r="E8" s="376"/>
      <c r="F8" s="376"/>
      <c r="G8" s="376"/>
      <c r="H8" s="376"/>
      <c r="I8" s="377"/>
      <c r="J8" s="751"/>
      <c r="K8" s="752"/>
      <c r="L8" s="752"/>
      <c r="M8" s="752"/>
      <c r="N8" s="752"/>
      <c r="O8" s="752"/>
      <c r="P8" s="754" t="e">
        <v>#VALUE!</v>
      </c>
    </row>
    <row r="9" spans="1:17" ht="18" hidden="1" customHeight="1">
      <c r="A9" s="21">
        <f>A7+1</f>
        <v>44196</v>
      </c>
      <c r="B9" s="392" t="s">
        <v>27</v>
      </c>
      <c r="C9" s="177" t="s">
        <v>28</v>
      </c>
      <c r="D9" s="379" t="s">
        <v>29</v>
      </c>
      <c r="E9" s="178" t="s">
        <v>30</v>
      </c>
      <c r="F9" s="379" t="s">
        <v>31</v>
      </c>
      <c r="G9" s="392" t="s">
        <v>32</v>
      </c>
      <c r="H9" s="178" t="s">
        <v>33</v>
      </c>
      <c r="I9" s="390"/>
      <c r="J9" s="751">
        <v>4.5</v>
      </c>
      <c r="K9" s="752">
        <v>2.8</v>
      </c>
      <c r="L9" s="752">
        <v>1.7</v>
      </c>
      <c r="M9" s="752">
        <v>2.5</v>
      </c>
      <c r="N9" s="752"/>
      <c r="O9" s="752"/>
      <c r="P9" s="753" t="e">
        <f>J9*70+K9*77+L9*25+N9*60+O9*100+#REF!*45</f>
        <v>#REF!</v>
      </c>
    </row>
    <row r="10" spans="1:17" s="180" customFormat="1" ht="18" hidden="1" customHeight="1">
      <c r="A10" s="32" t="s">
        <v>20</v>
      </c>
      <c r="B10" s="365"/>
      <c r="C10" s="179" t="s">
        <v>34</v>
      </c>
      <c r="D10" s="367"/>
      <c r="E10" s="179" t="s">
        <v>35</v>
      </c>
      <c r="F10" s="367"/>
      <c r="G10" s="382"/>
      <c r="H10" s="179" t="s">
        <v>272</v>
      </c>
      <c r="I10" s="384"/>
      <c r="J10" s="751"/>
      <c r="K10" s="752"/>
      <c r="L10" s="752"/>
      <c r="M10" s="752"/>
      <c r="N10" s="752"/>
      <c r="O10" s="752"/>
      <c r="P10" s="754" t="e">
        <v>#VALUE!</v>
      </c>
    </row>
    <row r="11" spans="1:17" ht="18" hidden="1" customHeight="1">
      <c r="A11" s="21">
        <f>A9+1</f>
        <v>44197</v>
      </c>
      <c r="B11" s="385" t="s">
        <v>37</v>
      </c>
      <c r="C11" s="177" t="s">
        <v>38</v>
      </c>
      <c r="D11" s="387" t="s">
        <v>21</v>
      </c>
      <c r="E11" s="178" t="s">
        <v>39</v>
      </c>
      <c r="F11" s="387" t="s">
        <v>40</v>
      </c>
      <c r="G11" s="388" t="s">
        <v>41</v>
      </c>
      <c r="H11" s="189" t="s">
        <v>42</v>
      </c>
      <c r="I11" s="390" t="s">
        <v>43</v>
      </c>
      <c r="J11" s="751">
        <v>5</v>
      </c>
      <c r="K11" s="752">
        <v>2.5</v>
      </c>
      <c r="L11" s="752">
        <v>1.5</v>
      </c>
      <c r="M11" s="752">
        <v>2</v>
      </c>
      <c r="N11" s="752">
        <v>1</v>
      </c>
      <c r="O11" s="752"/>
      <c r="P11" s="753" t="e">
        <f>J11*70+K11*77+L11*25+N11*60+O11*100+#REF!*45</f>
        <v>#REF!</v>
      </c>
    </row>
    <row r="12" spans="1:17" ht="18" hidden="1" customHeight="1" thickBot="1">
      <c r="A12" s="25" t="s">
        <v>44</v>
      </c>
      <c r="B12" s="386"/>
      <c r="C12" s="181" t="s">
        <v>45</v>
      </c>
      <c r="D12" s="367"/>
      <c r="E12" s="181" t="s">
        <v>46</v>
      </c>
      <c r="F12" s="367"/>
      <c r="G12" s="389"/>
      <c r="H12" s="190" t="s">
        <v>47</v>
      </c>
      <c r="I12" s="391"/>
      <c r="J12" s="755"/>
      <c r="K12" s="756"/>
      <c r="L12" s="756"/>
      <c r="M12" s="756"/>
      <c r="N12" s="756"/>
      <c r="O12" s="756"/>
      <c r="P12" s="757" t="e">
        <v>#VALUE!</v>
      </c>
    </row>
    <row r="13" spans="1:17" ht="17.649999999999999" hidden="1" customHeight="1">
      <c r="A13" s="29">
        <v>45292</v>
      </c>
      <c r="B13" s="343" t="s">
        <v>433</v>
      </c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5"/>
    </row>
    <row r="14" spans="1:17" s="180" customFormat="1" ht="17.649999999999999" hidden="1" customHeight="1">
      <c r="A14" s="52" t="s">
        <v>48</v>
      </c>
      <c r="B14" s="346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8"/>
    </row>
    <row r="15" spans="1:17" s="217" customFormat="1" ht="22.5" hidden="1" customHeight="1">
      <c r="A15" s="213">
        <f>A13+1</f>
        <v>45293</v>
      </c>
      <c r="B15" s="393" t="s">
        <v>364</v>
      </c>
      <c r="C15" s="239" t="s">
        <v>463</v>
      </c>
      <c r="D15" s="393" t="s">
        <v>23</v>
      </c>
      <c r="E15" s="216" t="s">
        <v>51</v>
      </c>
      <c r="F15" s="393" t="s">
        <v>29</v>
      </c>
      <c r="G15" s="393" t="s">
        <v>32</v>
      </c>
      <c r="H15" s="216" t="s">
        <v>322</v>
      </c>
      <c r="I15" s="356" t="s">
        <v>43</v>
      </c>
      <c r="J15" s="751">
        <v>4.5</v>
      </c>
      <c r="K15" s="752">
        <v>2</v>
      </c>
      <c r="L15" s="752">
        <v>1.8</v>
      </c>
      <c r="M15" s="752">
        <v>2.5</v>
      </c>
      <c r="N15" s="751">
        <v>1</v>
      </c>
      <c r="O15" s="752"/>
      <c r="P15" s="750">
        <f t="shared" ref="P15" si="0">J15*70+K15*77+L15*25+N15*60+O15*100+M15*45</f>
        <v>686.5</v>
      </c>
      <c r="Q15" s="276"/>
    </row>
    <row r="16" spans="1:17" s="227" customFormat="1" ht="12" hidden="1" customHeight="1">
      <c r="A16" s="225" t="s">
        <v>291</v>
      </c>
      <c r="B16" s="394"/>
      <c r="C16" s="226" t="s">
        <v>464</v>
      </c>
      <c r="D16" s="394"/>
      <c r="E16" s="226" t="s">
        <v>324</v>
      </c>
      <c r="F16" s="394"/>
      <c r="G16" s="394"/>
      <c r="H16" s="226" t="s">
        <v>321</v>
      </c>
      <c r="I16" s="357"/>
      <c r="J16" s="751"/>
      <c r="K16" s="752"/>
      <c r="L16" s="752"/>
      <c r="M16" s="752"/>
      <c r="N16" s="751"/>
      <c r="O16" s="752"/>
      <c r="P16" s="753" t="e">
        <v>#VALUE!</v>
      </c>
      <c r="Q16" s="277"/>
    </row>
    <row r="17" spans="1:17" s="285" customFormat="1" ht="22.5" customHeight="1">
      <c r="A17" s="252">
        <v>45292</v>
      </c>
      <c r="B17" s="325" t="s">
        <v>433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7"/>
    </row>
    <row r="18" spans="1:17" s="286" customFormat="1" ht="12" customHeight="1" thickBot="1">
      <c r="A18" s="851" t="s">
        <v>293</v>
      </c>
      <c r="B18" s="325"/>
      <c r="C18" s="326"/>
      <c r="D18" s="326"/>
      <c r="E18" s="326"/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27"/>
    </row>
    <row r="19" spans="1:17" s="217" customFormat="1" ht="22.5" customHeight="1">
      <c r="A19" s="279">
        <f>A17+1</f>
        <v>45293</v>
      </c>
      <c r="B19" s="401" t="s">
        <v>363</v>
      </c>
      <c r="C19" s="852" t="s">
        <v>325</v>
      </c>
      <c r="D19" s="401" t="s">
        <v>60</v>
      </c>
      <c r="E19" s="280" t="s">
        <v>499</v>
      </c>
      <c r="F19" s="401" t="s">
        <v>40</v>
      </c>
      <c r="G19" s="401" t="s">
        <v>32</v>
      </c>
      <c r="H19" s="221" t="s">
        <v>343</v>
      </c>
      <c r="I19" s="341"/>
      <c r="J19" s="762">
        <v>4.8</v>
      </c>
      <c r="K19" s="763">
        <v>2.5</v>
      </c>
      <c r="L19" s="763">
        <v>1.8</v>
      </c>
      <c r="M19" s="763">
        <v>3</v>
      </c>
      <c r="N19" s="763"/>
      <c r="O19" s="763"/>
      <c r="P19" s="764">
        <f t="shared" ref="P19" si="1">J19*70+K19*77+L19*25+N19*60+O19*100+M19*45</f>
        <v>708.5</v>
      </c>
      <c r="Q19" s="688" t="s">
        <v>532</v>
      </c>
    </row>
    <row r="20" spans="1:17" s="227" customFormat="1" ht="12" customHeight="1">
      <c r="A20" s="225" t="s">
        <v>292</v>
      </c>
      <c r="B20" s="394"/>
      <c r="C20" s="191" t="s">
        <v>483</v>
      </c>
      <c r="D20" s="394"/>
      <c r="E20" s="258" t="s">
        <v>374</v>
      </c>
      <c r="F20" s="394"/>
      <c r="G20" s="394"/>
      <c r="H20" s="226" t="s">
        <v>344</v>
      </c>
      <c r="I20" s="357"/>
      <c r="J20" s="751"/>
      <c r="K20" s="752"/>
      <c r="L20" s="752"/>
      <c r="M20" s="752"/>
      <c r="N20" s="752"/>
      <c r="O20" s="752"/>
      <c r="P20" s="753" t="e">
        <v>#VALUE!</v>
      </c>
      <c r="Q20" s="689"/>
    </row>
    <row r="21" spans="1:17" s="217" customFormat="1" ht="22.5" customHeight="1">
      <c r="A21" s="215">
        <f>A19+1</f>
        <v>45294</v>
      </c>
      <c r="B21" s="395" t="s">
        <v>37</v>
      </c>
      <c r="C21" s="253" t="s">
        <v>370</v>
      </c>
      <c r="D21" s="467" t="s">
        <v>58</v>
      </c>
      <c r="E21" s="216" t="s">
        <v>355</v>
      </c>
      <c r="F21" s="456" t="s">
        <v>40</v>
      </c>
      <c r="G21" s="456" t="s">
        <v>41</v>
      </c>
      <c r="H21" s="255" t="s">
        <v>401</v>
      </c>
      <c r="I21" s="356" t="s">
        <v>43</v>
      </c>
      <c r="J21" s="751">
        <v>4.7</v>
      </c>
      <c r="K21" s="752">
        <v>2.8</v>
      </c>
      <c r="L21" s="752">
        <v>1.6</v>
      </c>
      <c r="M21" s="752">
        <v>2.5</v>
      </c>
      <c r="N21" s="752">
        <v>1</v>
      </c>
      <c r="O21" s="752"/>
      <c r="P21" s="753">
        <f t="shared" ref="P21" si="2">J21*70+K21*77+L21*25+N21*60+O21*100+M21*45</f>
        <v>757.1</v>
      </c>
    </row>
    <row r="22" spans="1:17" s="227" customFormat="1" ht="17.45" customHeight="1" thickBot="1">
      <c r="A22" s="228" t="s">
        <v>81</v>
      </c>
      <c r="B22" s="408"/>
      <c r="C22" s="269" t="s">
        <v>371</v>
      </c>
      <c r="D22" s="340"/>
      <c r="E22" s="234" t="s">
        <v>369</v>
      </c>
      <c r="F22" s="340"/>
      <c r="G22" s="340"/>
      <c r="H22" s="269" t="s">
        <v>434</v>
      </c>
      <c r="I22" s="410"/>
      <c r="J22" s="755"/>
      <c r="K22" s="756"/>
      <c r="L22" s="756"/>
      <c r="M22" s="756"/>
      <c r="N22" s="756"/>
      <c r="O22" s="756"/>
      <c r="P22" s="757" t="e">
        <v>#VALUE!</v>
      </c>
    </row>
    <row r="23" spans="1:17" s="217" customFormat="1" ht="22.5" hidden="1" customHeight="1">
      <c r="A23" s="213">
        <f>A21+1</f>
        <v>45295</v>
      </c>
      <c r="B23" s="399" t="s">
        <v>86</v>
      </c>
      <c r="C23" s="281" t="s">
        <v>87</v>
      </c>
      <c r="D23" s="467" t="s">
        <v>58</v>
      </c>
      <c r="E23" s="264" t="s">
        <v>88</v>
      </c>
      <c r="F23" s="467" t="s">
        <v>23</v>
      </c>
      <c r="G23" s="467" t="s">
        <v>41</v>
      </c>
      <c r="H23" s="264" t="s">
        <v>89</v>
      </c>
      <c r="I23" s="463" t="s">
        <v>43</v>
      </c>
      <c r="J23" s="748">
        <v>5</v>
      </c>
      <c r="K23" s="749">
        <v>2.8</v>
      </c>
      <c r="L23" s="749">
        <v>1.6</v>
      </c>
      <c r="M23" s="749">
        <v>2.5</v>
      </c>
      <c r="N23" s="749">
        <v>1</v>
      </c>
      <c r="O23" s="749"/>
      <c r="P23" s="750">
        <f t="shared" ref="P23" si="3">J23*70+K23*77+L23*25+N23*60+O23*100+M23*45</f>
        <v>778.1</v>
      </c>
    </row>
    <row r="24" spans="1:17" s="227" customFormat="1" ht="15.6" hidden="1" customHeight="1" thickBot="1">
      <c r="A24" s="228" t="s">
        <v>90</v>
      </c>
      <c r="B24" s="478"/>
      <c r="C24" s="258" t="s">
        <v>91</v>
      </c>
      <c r="D24" s="340"/>
      <c r="E24" s="258" t="s">
        <v>92</v>
      </c>
      <c r="F24" s="340"/>
      <c r="G24" s="340"/>
      <c r="H24" s="258" t="s">
        <v>93</v>
      </c>
      <c r="I24" s="357"/>
      <c r="J24" s="751"/>
      <c r="K24" s="752"/>
      <c r="L24" s="752"/>
      <c r="M24" s="752"/>
      <c r="N24" s="752"/>
      <c r="O24" s="752"/>
      <c r="P24" s="753" t="e">
        <v>#VALUE!</v>
      </c>
    </row>
    <row r="25" spans="1:17" s="217" customFormat="1" ht="22.5" customHeight="1">
      <c r="A25" s="213">
        <f>A21+3</f>
        <v>45297</v>
      </c>
      <c r="B25" s="400" t="s">
        <v>94</v>
      </c>
      <c r="C25" s="294" t="s">
        <v>372</v>
      </c>
      <c r="D25" s="339" t="s">
        <v>40</v>
      </c>
      <c r="E25" s="280" t="s">
        <v>481</v>
      </c>
      <c r="F25" s="339" t="s">
        <v>40</v>
      </c>
      <c r="G25" s="480" t="s">
        <v>97</v>
      </c>
      <c r="H25" s="280" t="s">
        <v>326</v>
      </c>
      <c r="I25" s="404"/>
      <c r="J25" s="762">
        <v>4.5</v>
      </c>
      <c r="K25" s="763">
        <v>2.5</v>
      </c>
      <c r="L25" s="763">
        <v>2</v>
      </c>
      <c r="M25" s="763">
        <v>2.5</v>
      </c>
      <c r="N25" s="763"/>
      <c r="O25" s="763"/>
      <c r="P25" s="764">
        <f t="shared" ref="P25" si="4">J25*70+K25*77+L25*25+N25*60+O25*100+M25*45</f>
        <v>670</v>
      </c>
    </row>
    <row r="26" spans="1:17" s="230" customFormat="1" ht="12" customHeight="1">
      <c r="A26" s="238" t="s">
        <v>48</v>
      </c>
      <c r="B26" s="365"/>
      <c r="C26" s="295" t="s">
        <v>373</v>
      </c>
      <c r="D26" s="479"/>
      <c r="E26" s="258" t="s">
        <v>484</v>
      </c>
      <c r="F26" s="479"/>
      <c r="G26" s="355"/>
      <c r="H26" s="258" t="s">
        <v>327</v>
      </c>
      <c r="I26" s="405"/>
      <c r="J26" s="751"/>
      <c r="K26" s="752"/>
      <c r="L26" s="752"/>
      <c r="M26" s="752"/>
      <c r="N26" s="752"/>
      <c r="O26" s="752"/>
      <c r="P26" s="753" t="e">
        <v>#VALUE!</v>
      </c>
    </row>
    <row r="27" spans="1:17" s="217" customFormat="1" ht="22.5" customHeight="1">
      <c r="A27" s="215">
        <f>A25+1</f>
        <v>45298</v>
      </c>
      <c r="B27" s="393" t="s">
        <v>100</v>
      </c>
      <c r="C27" s="253" t="s">
        <v>375</v>
      </c>
      <c r="D27" s="456" t="s">
        <v>60</v>
      </c>
      <c r="E27" s="255" t="s">
        <v>442</v>
      </c>
      <c r="F27" s="456" t="s">
        <v>103</v>
      </c>
      <c r="G27" s="456" t="s">
        <v>32</v>
      </c>
      <c r="H27" s="255" t="s">
        <v>331</v>
      </c>
      <c r="I27" s="356" t="s">
        <v>43</v>
      </c>
      <c r="J27" s="751">
        <v>4.5</v>
      </c>
      <c r="K27" s="752">
        <v>2.7</v>
      </c>
      <c r="L27" s="752">
        <v>1.8</v>
      </c>
      <c r="M27" s="752">
        <v>2.5</v>
      </c>
      <c r="N27" s="752">
        <v>1</v>
      </c>
      <c r="O27" s="752"/>
      <c r="P27" s="750">
        <f t="shared" ref="P27" si="5">J27*70+K27*77+L27*25+N27*60+O27*100+M27*45</f>
        <v>740.4</v>
      </c>
      <c r="Q27" s="322" t="s">
        <v>529</v>
      </c>
    </row>
    <row r="28" spans="1:17" s="227" customFormat="1" ht="12" customHeight="1">
      <c r="A28" s="225" t="s">
        <v>291</v>
      </c>
      <c r="B28" s="394"/>
      <c r="C28" s="258" t="s">
        <v>376</v>
      </c>
      <c r="D28" s="438"/>
      <c r="E28" s="258" t="s">
        <v>443</v>
      </c>
      <c r="F28" s="438"/>
      <c r="G28" s="438"/>
      <c r="H28" s="257" t="s">
        <v>332</v>
      </c>
      <c r="I28" s="357"/>
      <c r="J28" s="765"/>
      <c r="K28" s="766"/>
      <c r="L28" s="766"/>
      <c r="M28" s="766"/>
      <c r="N28" s="766"/>
      <c r="O28" s="766"/>
      <c r="P28" s="753" t="e">
        <v>#VALUE!</v>
      </c>
    </row>
    <row r="29" spans="1:17" s="222" customFormat="1" ht="22.5" customHeight="1">
      <c r="A29" s="214">
        <f>A27+1</f>
        <v>45299</v>
      </c>
      <c r="B29" s="330" t="s">
        <v>56</v>
      </c>
      <c r="C29" s="240" t="s">
        <v>109</v>
      </c>
      <c r="D29" s="330" t="s">
        <v>77</v>
      </c>
      <c r="E29" s="708" t="s">
        <v>540</v>
      </c>
      <c r="F29" s="330" t="s">
        <v>58</v>
      </c>
      <c r="G29" s="330" t="s">
        <v>61</v>
      </c>
      <c r="H29" s="273" t="s">
        <v>68</v>
      </c>
      <c r="I29" s="323" t="s">
        <v>62</v>
      </c>
      <c r="J29" s="748">
        <v>4.5</v>
      </c>
      <c r="K29" s="749">
        <v>2.5</v>
      </c>
      <c r="L29" s="749">
        <v>1.6</v>
      </c>
      <c r="M29" s="749">
        <v>2.5</v>
      </c>
      <c r="N29" s="749"/>
      <c r="O29" s="749">
        <v>1</v>
      </c>
      <c r="P29" s="750">
        <f t="shared" ref="P29" si="6">J29*70+K29*77+L29*25+N29*60+O29*100+M29*45</f>
        <v>760</v>
      </c>
    </row>
    <row r="30" spans="1:17" s="193" customFormat="1" ht="12" customHeight="1">
      <c r="A30" s="57" t="s">
        <v>293</v>
      </c>
      <c r="B30" s="328" t="s">
        <v>112</v>
      </c>
      <c r="C30" s="232" t="s">
        <v>330</v>
      </c>
      <c r="D30" s="328"/>
      <c r="E30" s="709" t="s">
        <v>539</v>
      </c>
      <c r="F30" s="328"/>
      <c r="G30" s="328"/>
      <c r="H30" s="274" t="s">
        <v>435</v>
      </c>
      <c r="I30" s="324"/>
      <c r="J30" s="751"/>
      <c r="K30" s="752"/>
      <c r="L30" s="752"/>
      <c r="M30" s="752"/>
      <c r="N30" s="752"/>
      <c r="O30" s="752"/>
      <c r="P30" s="753" t="e">
        <v>#VALUE!</v>
      </c>
    </row>
    <row r="31" spans="1:17" s="222" customFormat="1" ht="22.5" customHeight="1">
      <c r="A31" s="213">
        <f>A29+1</f>
        <v>45300</v>
      </c>
      <c r="B31" s="393" t="s">
        <v>365</v>
      </c>
      <c r="C31" s="239" t="s">
        <v>378</v>
      </c>
      <c r="D31" s="393" t="s">
        <v>29</v>
      </c>
      <c r="E31" s="254" t="s">
        <v>444</v>
      </c>
      <c r="F31" s="456" t="s">
        <v>40</v>
      </c>
      <c r="G31" s="456" t="s">
        <v>32</v>
      </c>
      <c r="H31" s="255" t="s">
        <v>400</v>
      </c>
      <c r="I31" s="356"/>
      <c r="J31" s="751">
        <v>4.5</v>
      </c>
      <c r="K31" s="752">
        <v>3</v>
      </c>
      <c r="L31" s="752">
        <v>1.2</v>
      </c>
      <c r="M31" s="752">
        <v>3</v>
      </c>
      <c r="N31" s="752"/>
      <c r="O31" s="752"/>
      <c r="P31" s="750">
        <f t="shared" ref="P31" si="7">J31*70+K31*77+L31*25+N31*60+O31*100+M31*45</f>
        <v>711</v>
      </c>
      <c r="Q31" s="687"/>
    </row>
    <row r="32" spans="1:17" s="193" customFormat="1" ht="12.75" customHeight="1">
      <c r="A32" s="244" t="s">
        <v>292</v>
      </c>
      <c r="B32" s="397"/>
      <c r="C32" s="191" t="s">
        <v>340</v>
      </c>
      <c r="D32" s="397"/>
      <c r="E32" s="257" t="s">
        <v>454</v>
      </c>
      <c r="F32" s="467"/>
      <c r="G32" s="467"/>
      <c r="H32" s="258" t="s">
        <v>328</v>
      </c>
      <c r="I32" s="463"/>
      <c r="J32" s="751"/>
      <c r="K32" s="752"/>
      <c r="L32" s="752"/>
      <c r="M32" s="752"/>
      <c r="N32" s="752"/>
      <c r="O32" s="752"/>
      <c r="P32" s="753" t="e">
        <v>#VALUE!</v>
      </c>
      <c r="Q32" s="259"/>
    </row>
    <row r="33" spans="1:17" s="222" customFormat="1" ht="22.5" customHeight="1">
      <c r="A33" s="215">
        <f>A31+1</f>
        <v>45301</v>
      </c>
      <c r="B33" s="395" t="s">
        <v>86</v>
      </c>
      <c r="C33" s="315" t="s">
        <v>528</v>
      </c>
      <c r="D33" s="393" t="s">
        <v>23</v>
      </c>
      <c r="E33" s="255" t="s">
        <v>445</v>
      </c>
      <c r="F33" s="456" t="s">
        <v>29</v>
      </c>
      <c r="G33" s="456" t="s">
        <v>41</v>
      </c>
      <c r="H33" s="255" t="s">
        <v>126</v>
      </c>
      <c r="I33" s="356" t="s">
        <v>43</v>
      </c>
      <c r="J33" s="751">
        <v>5</v>
      </c>
      <c r="K33" s="752">
        <v>2.8</v>
      </c>
      <c r="L33" s="752">
        <v>1.2</v>
      </c>
      <c r="M33" s="752">
        <v>2</v>
      </c>
      <c r="N33" s="752">
        <v>1</v>
      </c>
      <c r="O33" s="752"/>
      <c r="P33" s="750">
        <f t="shared" ref="P33" si="8">J33*70+K33*77+L33*25+N33*60+O33*100+M33*45</f>
        <v>745.6</v>
      </c>
    </row>
    <row r="34" spans="1:17" s="193" customFormat="1" ht="18" customHeight="1" thickBot="1">
      <c r="A34" s="228" t="s">
        <v>81</v>
      </c>
      <c r="B34" s="408"/>
      <c r="C34" s="234" t="s">
        <v>377</v>
      </c>
      <c r="D34" s="409"/>
      <c r="E34" s="269" t="s">
        <v>446</v>
      </c>
      <c r="F34" s="340"/>
      <c r="G34" s="340"/>
      <c r="H34" s="269" t="s">
        <v>129</v>
      </c>
      <c r="I34" s="410"/>
      <c r="J34" s="755"/>
      <c r="K34" s="756"/>
      <c r="L34" s="756"/>
      <c r="M34" s="756"/>
      <c r="N34" s="756"/>
      <c r="O34" s="756"/>
      <c r="P34" s="757" t="e">
        <v>#VALUE!</v>
      </c>
    </row>
    <row r="35" spans="1:17" s="192" customFormat="1" ht="17.649999999999999" hidden="1" customHeight="1" thickBot="1">
      <c r="A35" s="86">
        <f>A33+1</f>
        <v>45302</v>
      </c>
      <c r="B35" s="419"/>
      <c r="C35" s="212"/>
      <c r="D35" s="397"/>
      <c r="E35" s="212"/>
      <c r="F35" s="397"/>
      <c r="G35" s="421"/>
      <c r="H35" s="212"/>
      <c r="I35" s="311"/>
      <c r="J35" s="748"/>
      <c r="K35" s="749"/>
      <c r="L35" s="749"/>
      <c r="M35" s="749"/>
      <c r="N35" s="749"/>
      <c r="O35" s="749"/>
      <c r="P35" s="750">
        <f t="shared" ref="P35" si="9">J35*70+K35*77+L35*25+N35*60+O35*100+M35*45</f>
        <v>0</v>
      </c>
    </row>
    <row r="36" spans="1:17" s="192" customFormat="1" ht="17.649999999999999" hidden="1" customHeight="1">
      <c r="A36" s="89" t="s">
        <v>130</v>
      </c>
      <c r="B36" s="419"/>
      <c r="C36" s="190"/>
      <c r="D36" s="420"/>
      <c r="E36" s="190"/>
      <c r="F36" s="420"/>
      <c r="G36" s="421"/>
      <c r="H36" s="190"/>
      <c r="I36" s="311"/>
      <c r="J36" s="755"/>
      <c r="K36" s="756"/>
      <c r="L36" s="756"/>
      <c r="M36" s="756"/>
      <c r="N36" s="756"/>
      <c r="O36" s="756"/>
      <c r="P36" s="753" t="e">
        <v>#VALUE!</v>
      </c>
    </row>
    <row r="37" spans="1:17" s="222" customFormat="1" ht="22.5" customHeight="1">
      <c r="A37" s="279">
        <f>A33+3</f>
        <v>45304</v>
      </c>
      <c r="B37" s="411" t="s">
        <v>366</v>
      </c>
      <c r="C37" s="318" t="s">
        <v>384</v>
      </c>
      <c r="D37" s="413" t="s">
        <v>23</v>
      </c>
      <c r="E37" s="319" t="s">
        <v>515</v>
      </c>
      <c r="F37" s="415" t="s">
        <v>40</v>
      </c>
      <c r="G37" s="400" t="s">
        <v>97</v>
      </c>
      <c r="H37" s="221" t="s">
        <v>134</v>
      </c>
      <c r="I37" s="417"/>
      <c r="J37" s="751">
        <v>5.5</v>
      </c>
      <c r="K37" s="752">
        <v>2.2000000000000002</v>
      </c>
      <c r="L37" s="752">
        <v>1.8</v>
      </c>
      <c r="M37" s="752">
        <v>2.2000000000000002</v>
      </c>
      <c r="N37" s="751"/>
      <c r="O37" s="752"/>
      <c r="P37" s="750">
        <f t="shared" ref="P37" si="10">J37*70+K37*77+L37*25+N37*60+O37*100+M37*45</f>
        <v>698.4</v>
      </c>
    </row>
    <row r="38" spans="1:17" s="193" customFormat="1" ht="12" customHeight="1">
      <c r="A38" s="235" t="s">
        <v>48</v>
      </c>
      <c r="B38" s="412"/>
      <c r="C38" s="94" t="s">
        <v>385</v>
      </c>
      <c r="D38" s="414"/>
      <c r="E38" s="226" t="s">
        <v>516</v>
      </c>
      <c r="F38" s="416"/>
      <c r="G38" s="403"/>
      <c r="H38" s="226" t="s">
        <v>333</v>
      </c>
      <c r="I38" s="418"/>
      <c r="J38" s="751"/>
      <c r="K38" s="752"/>
      <c r="L38" s="752"/>
      <c r="M38" s="752"/>
      <c r="N38" s="751"/>
      <c r="O38" s="752"/>
      <c r="P38" s="753" t="e">
        <v>#VALUE!</v>
      </c>
    </row>
    <row r="39" spans="1:17" s="222" customFormat="1" ht="22.5" customHeight="1">
      <c r="A39" s="215">
        <f t="shared" ref="A39" si="11">A35+3</f>
        <v>45305</v>
      </c>
      <c r="B39" s="422" t="s">
        <v>100</v>
      </c>
      <c r="C39" s="243" t="s">
        <v>380</v>
      </c>
      <c r="D39" s="423" t="s">
        <v>21</v>
      </c>
      <c r="E39" s="219" t="s">
        <v>382</v>
      </c>
      <c r="F39" s="425" t="s">
        <v>29</v>
      </c>
      <c r="G39" s="394" t="s">
        <v>32</v>
      </c>
      <c r="H39" s="316" t="s">
        <v>511</v>
      </c>
      <c r="I39" s="356" t="s">
        <v>43</v>
      </c>
      <c r="J39" s="748">
        <v>5.5</v>
      </c>
      <c r="K39" s="749">
        <v>2</v>
      </c>
      <c r="L39" s="749">
        <v>2</v>
      </c>
      <c r="M39" s="749">
        <v>2</v>
      </c>
      <c r="N39" s="749">
        <v>1</v>
      </c>
      <c r="O39" s="749"/>
      <c r="P39" s="750">
        <f t="shared" ref="P39" si="12">J39*70+K39*77+L39*25+N39*60+O39*100+M39*45</f>
        <v>739</v>
      </c>
    </row>
    <row r="40" spans="1:17" s="193" customFormat="1" ht="18" customHeight="1">
      <c r="A40" s="235" t="s">
        <v>141</v>
      </c>
      <c r="B40" s="412"/>
      <c r="C40" s="94" t="s">
        <v>381</v>
      </c>
      <c r="D40" s="424"/>
      <c r="E40" s="226" t="s">
        <v>383</v>
      </c>
      <c r="F40" s="425"/>
      <c r="G40" s="403"/>
      <c r="H40" s="317" t="s">
        <v>415</v>
      </c>
      <c r="I40" s="426"/>
      <c r="J40" s="751"/>
      <c r="K40" s="752"/>
      <c r="L40" s="752"/>
      <c r="M40" s="752"/>
      <c r="N40" s="752"/>
      <c r="O40" s="752"/>
      <c r="P40" s="753" t="e">
        <v>#VALUE!</v>
      </c>
    </row>
    <row r="41" spans="1:17" s="222" customFormat="1" ht="22.5" customHeight="1">
      <c r="A41" s="247">
        <f>A37+2</f>
        <v>45306</v>
      </c>
      <c r="B41" s="224" t="s">
        <v>56</v>
      </c>
      <c r="C41" s="284" t="s">
        <v>447</v>
      </c>
      <c r="D41" s="427" t="s">
        <v>146</v>
      </c>
      <c r="E41" s="218" t="s">
        <v>386</v>
      </c>
      <c r="F41" s="429" t="s">
        <v>60</v>
      </c>
      <c r="G41" s="430" t="s">
        <v>61</v>
      </c>
      <c r="H41" s="218" t="s">
        <v>111</v>
      </c>
      <c r="I41" s="323" t="s">
        <v>62</v>
      </c>
      <c r="J41" s="751">
        <v>5.5</v>
      </c>
      <c r="K41" s="752">
        <v>1.5</v>
      </c>
      <c r="L41" s="752">
        <v>1.5</v>
      </c>
      <c r="M41" s="752">
        <v>2</v>
      </c>
      <c r="N41" s="752"/>
      <c r="O41" s="752">
        <v>1</v>
      </c>
      <c r="P41" s="750">
        <f t="shared" ref="P41" si="13">J41*70+K41*77+L41*25+N41*60+O41*100+M41*45</f>
        <v>728</v>
      </c>
    </row>
    <row r="42" spans="1:17" s="193" customFormat="1" ht="12" customHeight="1">
      <c r="A42" s="236" t="s">
        <v>149</v>
      </c>
      <c r="B42" s="237" t="s">
        <v>150</v>
      </c>
      <c r="C42" s="136" t="s">
        <v>455</v>
      </c>
      <c r="D42" s="428"/>
      <c r="E42" s="232" t="s">
        <v>387</v>
      </c>
      <c r="F42" s="428"/>
      <c r="G42" s="431"/>
      <c r="H42" s="233" t="s">
        <v>329</v>
      </c>
      <c r="I42" s="432"/>
      <c r="J42" s="751"/>
      <c r="K42" s="752"/>
      <c r="L42" s="752"/>
      <c r="M42" s="752"/>
      <c r="N42" s="752"/>
      <c r="O42" s="752"/>
      <c r="P42" s="753" t="e">
        <v>#VALUE!</v>
      </c>
    </row>
    <row r="43" spans="1:17" s="222" customFormat="1" ht="22.5" customHeight="1">
      <c r="A43" s="215">
        <f>A39+2</f>
        <v>45307</v>
      </c>
      <c r="B43" s="422" t="s">
        <v>100</v>
      </c>
      <c r="C43" s="239" t="s">
        <v>456</v>
      </c>
      <c r="D43" s="434" t="s">
        <v>21</v>
      </c>
      <c r="E43" s="249" t="s">
        <v>345</v>
      </c>
      <c r="F43" s="425" t="s">
        <v>29</v>
      </c>
      <c r="G43" s="495" t="s">
        <v>32</v>
      </c>
      <c r="H43" s="304" t="s">
        <v>398</v>
      </c>
      <c r="I43" s="356"/>
      <c r="J43" s="751">
        <v>5.5</v>
      </c>
      <c r="K43" s="752">
        <v>2</v>
      </c>
      <c r="L43" s="752">
        <v>1.8</v>
      </c>
      <c r="M43" s="752">
        <v>2.2999999999999998</v>
      </c>
      <c r="N43" s="752"/>
      <c r="O43" s="752"/>
      <c r="P43" s="753">
        <f t="shared" ref="P43" si="14">J43*70+K43*77+L43*25+N43*60+O43*100+M43*45</f>
        <v>687.5</v>
      </c>
      <c r="Q43" s="256"/>
    </row>
    <row r="44" spans="1:17" s="193" customFormat="1" ht="16.149999999999999" customHeight="1">
      <c r="A44" s="235" t="s">
        <v>158</v>
      </c>
      <c r="B44" s="412"/>
      <c r="C44" s="226" t="s">
        <v>457</v>
      </c>
      <c r="D44" s="424"/>
      <c r="E44" s="226" t="s">
        <v>390</v>
      </c>
      <c r="F44" s="425"/>
      <c r="G44" s="403"/>
      <c r="H44" s="298" t="s">
        <v>399</v>
      </c>
      <c r="I44" s="496"/>
      <c r="J44" s="751"/>
      <c r="K44" s="752"/>
      <c r="L44" s="752"/>
      <c r="M44" s="752"/>
      <c r="N44" s="752"/>
      <c r="O44" s="752"/>
      <c r="P44" s="753" t="e">
        <v>#VALUE!</v>
      </c>
      <c r="Q44" s="259"/>
    </row>
    <row r="45" spans="1:17" s="222" customFormat="1" ht="22.5" customHeight="1">
      <c r="A45" s="215">
        <f>A41+2</f>
        <v>45308</v>
      </c>
      <c r="B45" s="422" t="s">
        <v>201</v>
      </c>
      <c r="C45" s="240" t="s">
        <v>521</v>
      </c>
      <c r="D45" s="423" t="s">
        <v>31</v>
      </c>
      <c r="E45" s="223" t="s">
        <v>388</v>
      </c>
      <c r="F45" s="424" t="s">
        <v>29</v>
      </c>
      <c r="G45" s="394" t="s">
        <v>32</v>
      </c>
      <c r="H45" s="306" t="s">
        <v>78</v>
      </c>
      <c r="I45" s="356"/>
      <c r="J45" s="751">
        <v>5.5</v>
      </c>
      <c r="K45" s="752">
        <v>2</v>
      </c>
      <c r="L45" s="752">
        <v>1.8</v>
      </c>
      <c r="M45" s="752">
        <v>2.2999999999999998</v>
      </c>
      <c r="N45" s="752"/>
      <c r="O45" s="752"/>
      <c r="P45" s="753">
        <f t="shared" ref="P45" si="15">J45*70+K45*77+L45*25+N45*60+O45*100+M45*45</f>
        <v>687.5</v>
      </c>
    </row>
    <row r="46" spans="1:17" s="193" customFormat="1" ht="22.9" customHeight="1" thickBot="1">
      <c r="A46" s="228" t="s">
        <v>81</v>
      </c>
      <c r="B46" s="481"/>
      <c r="C46" s="234" t="s">
        <v>522</v>
      </c>
      <c r="D46" s="455"/>
      <c r="E46" s="137" t="s">
        <v>389</v>
      </c>
      <c r="F46" s="482"/>
      <c r="G46" s="483"/>
      <c r="H46" s="302" t="s">
        <v>84</v>
      </c>
      <c r="I46" s="342"/>
      <c r="J46" s="755"/>
      <c r="K46" s="756"/>
      <c r="L46" s="756"/>
      <c r="M46" s="756"/>
      <c r="N46" s="756"/>
      <c r="O46" s="756"/>
      <c r="P46" s="757" t="e">
        <v>#VALUE!</v>
      </c>
    </row>
    <row r="47" spans="1:17" s="217" customFormat="1" ht="22.5" customHeight="1">
      <c r="A47" s="213">
        <f>A45+3</f>
        <v>45311</v>
      </c>
      <c r="B47" s="397" t="s">
        <v>364</v>
      </c>
      <c r="C47" s="241" t="s">
        <v>463</v>
      </c>
      <c r="D47" s="397" t="s">
        <v>23</v>
      </c>
      <c r="E47" s="219" t="s">
        <v>51</v>
      </c>
      <c r="F47" s="397" t="s">
        <v>29</v>
      </c>
      <c r="G47" s="397" t="s">
        <v>32</v>
      </c>
      <c r="H47" s="219" t="s">
        <v>322</v>
      </c>
      <c r="I47" s="463" t="s">
        <v>43</v>
      </c>
      <c r="J47" s="748">
        <v>4.5</v>
      </c>
      <c r="K47" s="749">
        <v>2</v>
      </c>
      <c r="L47" s="749">
        <v>1.8</v>
      </c>
      <c r="M47" s="749">
        <v>2.5</v>
      </c>
      <c r="N47" s="748">
        <v>1</v>
      </c>
      <c r="O47" s="749"/>
      <c r="P47" s="750">
        <f t="shared" ref="P47" si="16">J47*70+K47*77+L47*25+N47*60+O47*100+M47*45</f>
        <v>686.5</v>
      </c>
      <c r="Q47" s="222"/>
    </row>
    <row r="48" spans="1:17" s="227" customFormat="1" ht="18.75" customHeight="1" thickBot="1">
      <c r="A48" s="235" t="s">
        <v>48</v>
      </c>
      <c r="B48" s="394"/>
      <c r="C48" s="226" t="s">
        <v>464</v>
      </c>
      <c r="D48" s="394"/>
      <c r="E48" s="226" t="s">
        <v>324</v>
      </c>
      <c r="F48" s="394"/>
      <c r="G48" s="394"/>
      <c r="H48" s="226" t="s">
        <v>321</v>
      </c>
      <c r="I48" s="357"/>
      <c r="J48" s="751"/>
      <c r="K48" s="752"/>
      <c r="L48" s="752"/>
      <c r="M48" s="752"/>
      <c r="N48" s="751"/>
      <c r="O48" s="752"/>
      <c r="P48" s="753" t="e">
        <v>#VALUE!</v>
      </c>
      <c r="Q48" s="193"/>
    </row>
    <row r="49" spans="1:17" s="175" customFormat="1" ht="26.25" customHeight="1">
      <c r="A49" s="484" t="s">
        <v>284</v>
      </c>
      <c r="B49" s="485"/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485"/>
      <c r="N49" s="485"/>
      <c r="O49" s="485"/>
      <c r="P49" s="486"/>
    </row>
    <row r="50" spans="1:17" s="192" customFormat="1" ht="65.45" customHeight="1" thickBot="1">
      <c r="A50" s="487"/>
      <c r="B50" s="488"/>
      <c r="C50" s="488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8"/>
      <c r="P50" s="489"/>
    </row>
    <row r="51" spans="1:17" s="175" customFormat="1" ht="17.649999999999999" hidden="1" customHeight="1">
      <c r="A51" s="108">
        <v>45338</v>
      </c>
      <c r="B51" s="452"/>
      <c r="C51" s="171"/>
      <c r="D51" s="454"/>
      <c r="E51" s="172"/>
      <c r="F51" s="491"/>
      <c r="G51" s="492"/>
      <c r="H51" s="92"/>
      <c r="I51" s="494"/>
      <c r="J51" s="787"/>
      <c r="K51" s="777"/>
      <c r="L51" s="846"/>
      <c r="M51" s="777"/>
      <c r="N51" s="777"/>
      <c r="O51" s="777"/>
      <c r="P51" s="789"/>
    </row>
    <row r="52" spans="1:17" s="192" customFormat="1" ht="17.649999999999999" hidden="1" customHeight="1" thickBot="1">
      <c r="A52" s="235" t="s">
        <v>81</v>
      </c>
      <c r="B52" s="490"/>
      <c r="C52" s="173"/>
      <c r="D52" s="424"/>
      <c r="E52" s="94"/>
      <c r="F52" s="425"/>
      <c r="G52" s="493"/>
      <c r="H52" s="94"/>
      <c r="I52" s="451"/>
      <c r="J52" s="775"/>
      <c r="K52" s="776"/>
      <c r="L52" s="777"/>
      <c r="M52" s="776"/>
      <c r="N52" s="776"/>
      <c r="O52" s="776"/>
      <c r="P52" s="778"/>
    </row>
    <row r="53" spans="1:17" s="175" customFormat="1" ht="17.649999999999999" customHeight="1">
      <c r="A53" s="125">
        <v>45333</v>
      </c>
      <c r="B53" s="477" t="s">
        <v>100</v>
      </c>
      <c r="C53" s="294" t="s">
        <v>485</v>
      </c>
      <c r="D53" s="401" t="s">
        <v>31</v>
      </c>
      <c r="E53" s="221" t="s">
        <v>247</v>
      </c>
      <c r="F53" s="401" t="s">
        <v>40</v>
      </c>
      <c r="G53" s="456" t="s">
        <v>32</v>
      </c>
      <c r="H53" s="126" t="s">
        <v>474</v>
      </c>
      <c r="I53" s="439" t="s">
        <v>43</v>
      </c>
      <c r="J53" s="787"/>
      <c r="K53" s="777"/>
      <c r="L53" s="846"/>
      <c r="M53" s="777"/>
      <c r="N53" s="777"/>
      <c r="O53" s="777"/>
      <c r="P53" s="789"/>
      <c r="Q53" s="255" t="s">
        <v>533</v>
      </c>
    </row>
    <row r="54" spans="1:17" s="192" customFormat="1" ht="17.649999999999999" customHeight="1">
      <c r="A54" s="235" t="s">
        <v>141</v>
      </c>
      <c r="B54" s="437"/>
      <c r="C54" s="229" t="s">
        <v>486</v>
      </c>
      <c r="D54" s="402"/>
      <c r="E54" s="226" t="s">
        <v>487</v>
      </c>
      <c r="F54" s="402"/>
      <c r="G54" s="438"/>
      <c r="H54" s="94" t="s">
        <v>488</v>
      </c>
      <c r="I54" s="440"/>
      <c r="J54" s="775"/>
      <c r="K54" s="776"/>
      <c r="L54" s="777"/>
      <c r="M54" s="776"/>
      <c r="N54" s="776"/>
      <c r="O54" s="776"/>
      <c r="P54" s="778"/>
    </row>
    <row r="55" spans="1:17" s="175" customFormat="1" ht="17.649999999999999" customHeight="1">
      <c r="A55" s="283">
        <v>45334</v>
      </c>
      <c r="B55" s="330" t="s">
        <v>56</v>
      </c>
      <c r="C55" s="293" t="s">
        <v>473</v>
      </c>
      <c r="D55" s="334" t="s">
        <v>29</v>
      </c>
      <c r="E55" s="275" t="s">
        <v>469</v>
      </c>
      <c r="F55" s="336" t="s">
        <v>471</v>
      </c>
      <c r="G55" s="330" t="s">
        <v>61</v>
      </c>
      <c r="H55" s="284" t="s">
        <v>478</v>
      </c>
      <c r="I55" s="338" t="s">
        <v>62</v>
      </c>
      <c r="J55" s="779"/>
      <c r="K55" s="780"/>
      <c r="L55" s="781"/>
      <c r="M55" s="780"/>
      <c r="N55" s="780"/>
      <c r="O55" s="780"/>
      <c r="P55" s="782"/>
    </row>
    <row r="56" spans="1:17" s="192" customFormat="1" ht="17.649999999999999" customHeight="1">
      <c r="A56" s="236" t="s">
        <v>149</v>
      </c>
      <c r="B56" s="328"/>
      <c r="C56" s="292" t="s">
        <v>472</v>
      </c>
      <c r="D56" s="335"/>
      <c r="E56" s="232" t="s">
        <v>470</v>
      </c>
      <c r="F56" s="337"/>
      <c r="G56" s="328"/>
      <c r="H56" s="136" t="s">
        <v>489</v>
      </c>
      <c r="I56" s="324"/>
      <c r="J56" s="783"/>
      <c r="K56" s="784"/>
      <c r="L56" s="780"/>
      <c r="M56" s="784"/>
      <c r="N56" s="784"/>
      <c r="O56" s="784"/>
      <c r="P56" s="785"/>
      <c r="Q56" s="193"/>
    </row>
    <row r="57" spans="1:17" s="175" customFormat="1" ht="17.649999999999999" customHeight="1">
      <c r="A57" s="215">
        <f>A55+1</f>
        <v>45335</v>
      </c>
      <c r="B57" s="422" t="s">
        <v>163</v>
      </c>
      <c r="C57" s="251" t="s">
        <v>429</v>
      </c>
      <c r="D57" s="449" t="s">
        <v>354</v>
      </c>
      <c r="E57" s="216" t="s">
        <v>351</v>
      </c>
      <c r="F57" s="449" t="s">
        <v>353</v>
      </c>
      <c r="G57" s="499" t="s">
        <v>32</v>
      </c>
      <c r="H57" s="219" t="s">
        <v>358</v>
      </c>
      <c r="I57" s="450"/>
      <c r="J57" s="786">
        <v>5</v>
      </c>
      <c r="K57" s="776">
        <v>2.5</v>
      </c>
      <c r="L57" s="776">
        <v>1.2</v>
      </c>
      <c r="M57" s="776">
        <v>2.5</v>
      </c>
      <c r="N57" s="776">
        <v>1</v>
      </c>
      <c r="O57" s="776"/>
      <c r="P57" s="778">
        <f t="shared" ref="P57" si="17">J57*70+K57*83+L57*25+N57*60+M57*45</f>
        <v>760</v>
      </c>
    </row>
    <row r="58" spans="1:17" s="193" customFormat="1" ht="17.649999999999999" customHeight="1">
      <c r="A58" s="235" t="s">
        <v>158</v>
      </c>
      <c r="B58" s="448" t="s">
        <v>167</v>
      </c>
      <c r="C58" s="229" t="s">
        <v>430</v>
      </c>
      <c r="D58" s="424"/>
      <c r="E58" s="226" t="s">
        <v>352</v>
      </c>
      <c r="F58" s="424"/>
      <c r="G58" s="493"/>
      <c r="H58" s="226" t="s">
        <v>359</v>
      </c>
      <c r="I58" s="451"/>
      <c r="J58" s="787"/>
      <c r="K58" s="776"/>
      <c r="L58" s="776"/>
      <c r="M58" s="776"/>
      <c r="N58" s="776"/>
      <c r="O58" s="776"/>
      <c r="P58" s="778"/>
      <c r="Q58" s="192"/>
    </row>
    <row r="59" spans="1:17" s="175" customFormat="1" ht="17.649999999999999" customHeight="1">
      <c r="A59" s="213">
        <f>A57+1</f>
        <v>45336</v>
      </c>
      <c r="B59" s="452" t="s">
        <v>100</v>
      </c>
      <c r="C59" s="241" t="s">
        <v>427</v>
      </c>
      <c r="D59" s="454" t="s">
        <v>31</v>
      </c>
      <c r="E59" s="264" t="s">
        <v>527</v>
      </c>
      <c r="F59" s="454" t="s">
        <v>40</v>
      </c>
      <c r="G59" s="492" t="s">
        <v>32</v>
      </c>
      <c r="H59" s="264" t="s">
        <v>317</v>
      </c>
      <c r="I59" s="494" t="s">
        <v>43</v>
      </c>
      <c r="J59" s="788">
        <v>4.8</v>
      </c>
      <c r="K59" s="777">
        <v>2</v>
      </c>
      <c r="L59" s="777">
        <v>2</v>
      </c>
      <c r="M59" s="777">
        <v>3</v>
      </c>
      <c r="N59" s="777"/>
      <c r="O59" s="777"/>
      <c r="P59" s="789">
        <f t="shared" ref="P59" si="18">J59*70+K59*83+L59*25+N59*60+M59*45</f>
        <v>687</v>
      </c>
    </row>
    <row r="60" spans="1:17" s="192" customFormat="1" ht="23.25" customHeight="1" thickBot="1">
      <c r="A60" s="228" t="s">
        <v>81</v>
      </c>
      <c r="B60" s="453" t="s">
        <v>167</v>
      </c>
      <c r="C60" s="234" t="s">
        <v>428</v>
      </c>
      <c r="D60" s="455"/>
      <c r="E60" s="234" t="s">
        <v>480</v>
      </c>
      <c r="F60" s="455"/>
      <c r="G60" s="497"/>
      <c r="H60" s="269" t="s">
        <v>319</v>
      </c>
      <c r="I60" s="498"/>
      <c r="J60" s="790"/>
      <c r="K60" s="791"/>
      <c r="L60" s="791"/>
      <c r="M60" s="791"/>
      <c r="N60" s="791"/>
      <c r="O60" s="791"/>
      <c r="P60" s="792"/>
    </row>
    <row r="61" spans="1:17" s="175" customFormat="1" ht="23.25" customHeight="1">
      <c r="A61" s="213">
        <f>A59+3</f>
        <v>45339</v>
      </c>
      <c r="B61" s="394" t="s">
        <v>94</v>
      </c>
      <c r="C61" s="246" t="s">
        <v>490</v>
      </c>
      <c r="D61" s="397" t="s">
        <v>21</v>
      </c>
      <c r="E61" s="219" t="s">
        <v>173</v>
      </c>
      <c r="F61" s="397" t="s">
        <v>174</v>
      </c>
      <c r="G61" s="394" t="s">
        <v>97</v>
      </c>
      <c r="H61" s="219" t="s">
        <v>425</v>
      </c>
      <c r="I61" s="462"/>
      <c r="J61" s="748">
        <v>5.0999999999999996</v>
      </c>
      <c r="K61" s="749">
        <v>2</v>
      </c>
      <c r="L61" s="749">
        <v>1.5</v>
      </c>
      <c r="M61" s="749">
        <v>2.5</v>
      </c>
      <c r="N61" s="748"/>
      <c r="O61" s="749"/>
      <c r="P61" s="750">
        <f t="shared" ref="P61" si="19">J61*70+K61*83+L61*25+N61*60+M61*45</f>
        <v>673</v>
      </c>
      <c r="Q61" s="265"/>
    </row>
    <row r="62" spans="1:17" s="192" customFormat="1" ht="12" customHeight="1">
      <c r="A62" s="235" t="s">
        <v>48</v>
      </c>
      <c r="B62" s="365"/>
      <c r="C62" s="229" t="s">
        <v>491</v>
      </c>
      <c r="D62" s="402"/>
      <c r="E62" s="226" t="s">
        <v>296</v>
      </c>
      <c r="F62" s="402"/>
      <c r="G62" s="403"/>
      <c r="H62" s="226" t="s">
        <v>426</v>
      </c>
      <c r="I62" s="405"/>
      <c r="J62" s="751"/>
      <c r="K62" s="752"/>
      <c r="L62" s="752"/>
      <c r="M62" s="752"/>
      <c r="N62" s="751"/>
      <c r="O62" s="752"/>
      <c r="P62" s="753"/>
      <c r="Q62" s="267"/>
    </row>
    <row r="63" spans="1:17" s="175" customFormat="1" ht="23.25" customHeight="1">
      <c r="A63" s="213">
        <f>A61+1</f>
        <v>45340</v>
      </c>
      <c r="B63" s="393" t="s">
        <v>100</v>
      </c>
      <c r="C63" s="239" t="s">
        <v>335</v>
      </c>
      <c r="D63" s="393" t="s">
        <v>29</v>
      </c>
      <c r="E63" s="306" t="s">
        <v>517</v>
      </c>
      <c r="F63" s="393" t="s">
        <v>298</v>
      </c>
      <c r="G63" s="393" t="s">
        <v>32</v>
      </c>
      <c r="H63" s="219" t="s">
        <v>396</v>
      </c>
      <c r="I63" s="356" t="s">
        <v>43</v>
      </c>
      <c r="J63" s="748">
        <v>4.8</v>
      </c>
      <c r="K63" s="749">
        <v>2</v>
      </c>
      <c r="L63" s="749">
        <v>1.5</v>
      </c>
      <c r="M63" s="749">
        <v>2.5</v>
      </c>
      <c r="N63" s="749">
        <v>1</v>
      </c>
      <c r="O63" s="749"/>
      <c r="P63" s="750">
        <f t="shared" ref="P63" si="20">J63*70+K63*83+L63*25+N63*60+M63*45</f>
        <v>712</v>
      </c>
    </row>
    <row r="64" spans="1:17" s="192" customFormat="1" ht="12" customHeight="1">
      <c r="A64" s="238" t="s">
        <v>141</v>
      </c>
      <c r="B64" s="394"/>
      <c r="C64" s="226" t="s">
        <v>334</v>
      </c>
      <c r="D64" s="394"/>
      <c r="E64" s="301" t="s">
        <v>518</v>
      </c>
      <c r="F64" s="394"/>
      <c r="G64" s="394"/>
      <c r="H64" s="226" t="s">
        <v>397</v>
      </c>
      <c r="I64" s="357"/>
      <c r="J64" s="751"/>
      <c r="K64" s="752"/>
      <c r="L64" s="752"/>
      <c r="M64" s="752"/>
      <c r="N64" s="752"/>
      <c r="O64" s="752"/>
      <c r="P64" s="753"/>
    </row>
    <row r="65" spans="1:17" s="175" customFormat="1" ht="23.25" customHeight="1">
      <c r="A65" s="247">
        <f>A63+1</f>
        <v>45341</v>
      </c>
      <c r="B65" s="330" t="s">
        <v>56</v>
      </c>
      <c r="C65" s="240" t="s">
        <v>299</v>
      </c>
      <c r="D65" s="330" t="s">
        <v>29</v>
      </c>
      <c r="E65" s="218" t="s">
        <v>391</v>
      </c>
      <c r="F65" s="330" t="s">
        <v>23</v>
      </c>
      <c r="G65" s="330" t="s">
        <v>61</v>
      </c>
      <c r="H65" s="250" t="s">
        <v>394</v>
      </c>
      <c r="I65" s="323" t="s">
        <v>62</v>
      </c>
      <c r="J65" s="751">
        <v>5</v>
      </c>
      <c r="K65" s="752">
        <v>2</v>
      </c>
      <c r="L65" s="752">
        <v>1.5</v>
      </c>
      <c r="M65" s="752">
        <v>3</v>
      </c>
      <c r="N65" s="752"/>
      <c r="O65" s="752">
        <v>1</v>
      </c>
      <c r="P65" s="750">
        <f t="shared" ref="P65" si="21">J65*70+K65*83+L65*25+N65*60+M65*45</f>
        <v>688.5</v>
      </c>
    </row>
    <row r="66" spans="1:17" s="192" customFormat="1" ht="13.5" customHeight="1">
      <c r="A66" s="236" t="s">
        <v>149</v>
      </c>
      <c r="B66" s="328"/>
      <c r="C66" s="232" t="s">
        <v>336</v>
      </c>
      <c r="D66" s="328"/>
      <c r="E66" s="232" t="s">
        <v>432</v>
      </c>
      <c r="F66" s="328"/>
      <c r="G66" s="328"/>
      <c r="H66" s="233" t="s">
        <v>395</v>
      </c>
      <c r="I66" s="324"/>
      <c r="J66" s="751"/>
      <c r="K66" s="752"/>
      <c r="L66" s="752"/>
      <c r="M66" s="752"/>
      <c r="N66" s="752"/>
      <c r="O66" s="752"/>
      <c r="P66" s="753"/>
    </row>
    <row r="67" spans="1:17" s="175" customFormat="1" ht="23.25" customHeight="1">
      <c r="A67" s="215">
        <f>A65+1</f>
        <v>45342</v>
      </c>
      <c r="B67" s="393" t="s">
        <v>365</v>
      </c>
      <c r="C67" s="239" t="s">
        <v>337</v>
      </c>
      <c r="D67" s="393" t="s">
        <v>60</v>
      </c>
      <c r="E67" s="220" t="s">
        <v>422</v>
      </c>
      <c r="F67" s="393" t="s">
        <v>40</v>
      </c>
      <c r="G67" s="393" t="s">
        <v>32</v>
      </c>
      <c r="H67" s="216" t="s">
        <v>437</v>
      </c>
      <c r="I67" s="356"/>
      <c r="J67" s="751">
        <v>5</v>
      </c>
      <c r="K67" s="752">
        <v>2.5</v>
      </c>
      <c r="L67" s="752">
        <v>1.5</v>
      </c>
      <c r="M67" s="752">
        <v>3</v>
      </c>
      <c r="N67" s="752"/>
      <c r="O67" s="752"/>
      <c r="P67" s="753">
        <f t="shared" ref="P67" si="22">J67*70+K67*83+L67*25+N67*60+M67*45</f>
        <v>730</v>
      </c>
      <c r="Q67" s="265"/>
    </row>
    <row r="68" spans="1:17" s="192" customFormat="1" ht="12" customHeight="1">
      <c r="A68" s="235" t="s">
        <v>158</v>
      </c>
      <c r="B68" s="397"/>
      <c r="C68" s="226" t="s">
        <v>392</v>
      </c>
      <c r="D68" s="397"/>
      <c r="E68" s="191" t="s">
        <v>493</v>
      </c>
      <c r="F68" s="397"/>
      <c r="G68" s="397"/>
      <c r="H68" s="191" t="s">
        <v>438</v>
      </c>
      <c r="I68" s="463"/>
      <c r="J68" s="751"/>
      <c r="K68" s="752"/>
      <c r="L68" s="752"/>
      <c r="M68" s="752"/>
      <c r="N68" s="752"/>
      <c r="O68" s="752"/>
      <c r="P68" s="753"/>
      <c r="Q68" s="267"/>
    </row>
    <row r="69" spans="1:17" s="175" customFormat="1" ht="23.25" customHeight="1">
      <c r="A69" s="215">
        <f>A67+1</f>
        <v>45343</v>
      </c>
      <c r="B69" s="395" t="s">
        <v>367</v>
      </c>
      <c r="C69" s="246" t="s">
        <v>338</v>
      </c>
      <c r="D69" s="393" t="s">
        <v>60</v>
      </c>
      <c r="E69" s="255" t="s">
        <v>410</v>
      </c>
      <c r="F69" s="393" t="s">
        <v>29</v>
      </c>
      <c r="G69" s="393" t="s">
        <v>41</v>
      </c>
      <c r="H69" s="216" t="s">
        <v>305</v>
      </c>
      <c r="I69" s="356" t="s">
        <v>43</v>
      </c>
      <c r="J69" s="751">
        <v>5</v>
      </c>
      <c r="K69" s="752">
        <v>2</v>
      </c>
      <c r="L69" s="752">
        <v>1.8</v>
      </c>
      <c r="M69" s="752">
        <v>2.8</v>
      </c>
      <c r="N69" s="752">
        <v>1</v>
      </c>
      <c r="O69" s="752"/>
      <c r="P69" s="753">
        <f t="shared" ref="P69" si="23">J69*70+K69*83+L69*25+N69*60+M69*45</f>
        <v>747</v>
      </c>
      <c r="Q69" s="265"/>
    </row>
    <row r="70" spans="1:17" s="192" customFormat="1" ht="12" customHeight="1" thickBot="1">
      <c r="A70" s="228" t="s">
        <v>81</v>
      </c>
      <c r="B70" s="408" t="s">
        <v>206</v>
      </c>
      <c r="C70" s="245" t="s">
        <v>339</v>
      </c>
      <c r="D70" s="409"/>
      <c r="E70" s="269" t="s">
        <v>492</v>
      </c>
      <c r="F70" s="409"/>
      <c r="G70" s="409"/>
      <c r="H70" s="234" t="s">
        <v>320</v>
      </c>
      <c r="I70" s="410"/>
      <c r="J70" s="755"/>
      <c r="K70" s="756"/>
      <c r="L70" s="756"/>
      <c r="M70" s="756"/>
      <c r="N70" s="756"/>
      <c r="O70" s="756"/>
      <c r="P70" s="757"/>
      <c r="Q70" s="267"/>
    </row>
    <row r="71" spans="1:17" s="175" customFormat="1" ht="20.25" hidden="1" customHeight="1">
      <c r="A71" s="213">
        <f>A69+1</f>
        <v>45344</v>
      </c>
      <c r="B71" s="394" t="s">
        <v>210</v>
      </c>
      <c r="C71" s="246" t="s">
        <v>306</v>
      </c>
      <c r="D71" s="397" t="s">
        <v>40</v>
      </c>
      <c r="E71" s="219" t="s">
        <v>212</v>
      </c>
      <c r="F71" s="397" t="s">
        <v>40</v>
      </c>
      <c r="G71" s="394" t="s">
        <v>18</v>
      </c>
      <c r="H71" s="219" t="s">
        <v>307</v>
      </c>
      <c r="I71" s="462"/>
      <c r="J71" s="748">
        <v>5.0999999999999996</v>
      </c>
      <c r="K71" s="749">
        <v>2</v>
      </c>
      <c r="L71" s="749">
        <v>1.5</v>
      </c>
      <c r="M71" s="749">
        <v>2.5</v>
      </c>
      <c r="N71" s="749"/>
      <c r="O71" s="749"/>
      <c r="P71" s="750">
        <f t="shared" ref="P71" si="24">J71*70+K71*83+L71*25+N71*60+M71*45</f>
        <v>673</v>
      </c>
      <c r="Q71" s="265"/>
    </row>
    <row r="72" spans="1:17" s="192" customFormat="1" ht="12" hidden="1" customHeight="1" thickBot="1">
      <c r="A72" s="228" t="s">
        <v>90</v>
      </c>
      <c r="B72" s="500"/>
      <c r="C72" s="245" t="s">
        <v>308</v>
      </c>
      <c r="D72" s="501"/>
      <c r="E72" s="234" t="s">
        <v>309</v>
      </c>
      <c r="F72" s="501"/>
      <c r="G72" s="483"/>
      <c r="H72" s="234" t="s">
        <v>310</v>
      </c>
      <c r="I72" s="502"/>
      <c r="J72" s="751"/>
      <c r="K72" s="752"/>
      <c r="L72" s="752"/>
      <c r="M72" s="752"/>
      <c r="N72" s="752"/>
      <c r="O72" s="752"/>
      <c r="P72" s="753"/>
      <c r="Q72" s="267"/>
    </row>
    <row r="73" spans="1:17" s="175" customFormat="1" ht="23.25" customHeight="1">
      <c r="A73" s="213">
        <f>A69+3</f>
        <v>45346</v>
      </c>
      <c r="B73" s="393" t="s">
        <v>453</v>
      </c>
      <c r="C73" s="241" t="s">
        <v>458</v>
      </c>
      <c r="D73" s="397" t="s">
        <v>23</v>
      </c>
      <c r="E73" s="255" t="s">
        <v>313</v>
      </c>
      <c r="F73" s="397" t="s">
        <v>58</v>
      </c>
      <c r="G73" s="397" t="s">
        <v>311</v>
      </c>
      <c r="H73" s="219" t="s">
        <v>417</v>
      </c>
      <c r="I73" s="463"/>
      <c r="J73" s="751">
        <v>5.0999999999999996</v>
      </c>
      <c r="K73" s="752">
        <v>2</v>
      </c>
      <c r="L73" s="752">
        <v>1.5</v>
      </c>
      <c r="M73" s="752">
        <v>2.5</v>
      </c>
      <c r="N73" s="752"/>
      <c r="O73" s="752"/>
      <c r="P73" s="750">
        <f t="shared" ref="P73" si="25">J73*70+K73*83+L73*25+N73*60+M73*45</f>
        <v>673</v>
      </c>
    </row>
    <row r="74" spans="1:17" s="192" customFormat="1" ht="12" customHeight="1">
      <c r="A74" s="225" t="s">
        <v>48</v>
      </c>
      <c r="B74" s="397"/>
      <c r="C74" s="226" t="s">
        <v>459</v>
      </c>
      <c r="D74" s="394"/>
      <c r="E74" s="258" t="s">
        <v>357</v>
      </c>
      <c r="F74" s="394"/>
      <c r="G74" s="394"/>
      <c r="H74" s="226" t="s">
        <v>441</v>
      </c>
      <c r="I74" s="357"/>
      <c r="J74" s="751"/>
      <c r="K74" s="752"/>
      <c r="L74" s="752"/>
      <c r="M74" s="752"/>
      <c r="N74" s="752"/>
      <c r="O74" s="752"/>
      <c r="P74" s="753"/>
    </row>
    <row r="75" spans="1:17" s="175" customFormat="1" ht="23.25" customHeight="1">
      <c r="A75" s="252">
        <f>A73+1</f>
        <v>45347</v>
      </c>
      <c r="B75" s="456" t="s">
        <v>100</v>
      </c>
      <c r="C75" s="281" t="s">
        <v>494</v>
      </c>
      <c r="D75" s="456" t="s">
        <v>312</v>
      </c>
      <c r="E75" s="255" t="s">
        <v>423</v>
      </c>
      <c r="F75" s="456" t="s">
        <v>29</v>
      </c>
      <c r="G75" s="456" t="s">
        <v>32</v>
      </c>
      <c r="H75" s="255" t="s">
        <v>314</v>
      </c>
      <c r="I75" s="406" t="s">
        <v>43</v>
      </c>
      <c r="J75" s="769">
        <v>4.8</v>
      </c>
      <c r="K75" s="770">
        <v>2</v>
      </c>
      <c r="L75" s="770">
        <v>1.5</v>
      </c>
      <c r="M75" s="770">
        <v>2.5</v>
      </c>
      <c r="N75" s="752">
        <v>1</v>
      </c>
      <c r="O75" s="752"/>
      <c r="P75" s="750">
        <f t="shared" ref="P75" si="26">J75*70+K75*83+L75*25+N75*60+M75*45</f>
        <v>712</v>
      </c>
    </row>
    <row r="76" spans="1:17" s="192" customFormat="1" ht="12" customHeight="1">
      <c r="A76" s="17" t="s">
        <v>141</v>
      </c>
      <c r="B76" s="438" t="s">
        <v>315</v>
      </c>
      <c r="C76" s="258" t="s">
        <v>495</v>
      </c>
      <c r="D76" s="438"/>
      <c r="E76" s="258" t="s">
        <v>496</v>
      </c>
      <c r="F76" s="438"/>
      <c r="G76" s="438"/>
      <c r="H76" s="263" t="s">
        <v>316</v>
      </c>
      <c r="I76" s="440"/>
      <c r="J76" s="769"/>
      <c r="K76" s="770"/>
      <c r="L76" s="770"/>
      <c r="M76" s="770"/>
      <c r="N76" s="752"/>
      <c r="O76" s="752"/>
      <c r="P76" s="753"/>
    </row>
    <row r="77" spans="1:17" s="175" customFormat="1" ht="23.25" customHeight="1">
      <c r="A77" s="213">
        <f>A75+1</f>
        <v>45348</v>
      </c>
      <c r="B77" s="328" t="s">
        <v>56</v>
      </c>
      <c r="C77" s="240" t="s">
        <v>57</v>
      </c>
      <c r="D77" s="330" t="s">
        <v>58</v>
      </c>
      <c r="E77" s="218" t="s">
        <v>497</v>
      </c>
      <c r="F77" s="330" t="s">
        <v>23</v>
      </c>
      <c r="G77" s="330" t="s">
        <v>61</v>
      </c>
      <c r="H77" s="218" t="s">
        <v>33</v>
      </c>
      <c r="I77" s="323" t="s">
        <v>62</v>
      </c>
      <c r="J77" s="847"/>
      <c r="K77" s="847"/>
      <c r="L77" s="847"/>
      <c r="M77" s="847"/>
      <c r="N77" s="847"/>
      <c r="O77" s="847"/>
      <c r="P77" s="848"/>
    </row>
    <row r="78" spans="1:17" s="192" customFormat="1" ht="12" customHeight="1" thickBot="1">
      <c r="A78" s="244" t="s">
        <v>149</v>
      </c>
      <c r="B78" s="329"/>
      <c r="C78" s="232" t="s">
        <v>323</v>
      </c>
      <c r="D78" s="328"/>
      <c r="E78" s="232" t="s">
        <v>498</v>
      </c>
      <c r="F78" s="328"/>
      <c r="G78" s="328"/>
      <c r="H78" s="233" t="s">
        <v>170</v>
      </c>
      <c r="I78" s="324"/>
      <c r="J78" s="849"/>
      <c r="K78" s="849"/>
      <c r="L78" s="849"/>
      <c r="M78" s="849"/>
      <c r="N78" s="849"/>
      <c r="O78" s="849"/>
      <c r="P78" s="850"/>
    </row>
    <row r="79" spans="1:17" s="175" customFormat="1" ht="23.25" customHeight="1">
      <c r="A79" s="215">
        <f>A77+1</f>
        <v>45349</v>
      </c>
      <c r="B79" s="395" t="s">
        <v>368</v>
      </c>
      <c r="C79" s="239" t="s">
        <v>393</v>
      </c>
      <c r="D79" s="393" t="s">
        <v>29</v>
      </c>
      <c r="E79" s="216" t="s">
        <v>412</v>
      </c>
      <c r="F79" s="393" t="s">
        <v>29</v>
      </c>
      <c r="G79" s="393" t="s">
        <v>32</v>
      </c>
      <c r="H79" s="216" t="s">
        <v>418</v>
      </c>
      <c r="I79" s="356"/>
      <c r="J79" s="751">
        <v>5</v>
      </c>
      <c r="K79" s="752">
        <v>2.5</v>
      </c>
      <c r="L79" s="752">
        <v>1.5</v>
      </c>
      <c r="M79" s="752">
        <v>3</v>
      </c>
      <c r="N79" s="752"/>
      <c r="O79" s="752"/>
      <c r="P79" s="750">
        <f t="shared" ref="P79" si="27">J79*70+K79*83+L79*25+N79*60+M79*45</f>
        <v>730</v>
      </c>
    </row>
    <row r="80" spans="1:17" s="192" customFormat="1" ht="12" customHeight="1">
      <c r="A80" s="235" t="s">
        <v>158</v>
      </c>
      <c r="B80" s="396"/>
      <c r="C80" s="226" t="s">
        <v>379</v>
      </c>
      <c r="D80" s="394"/>
      <c r="E80" s="226" t="s">
        <v>414</v>
      </c>
      <c r="F80" s="394"/>
      <c r="G80" s="394"/>
      <c r="H80" s="226" t="s">
        <v>419</v>
      </c>
      <c r="I80" s="357"/>
      <c r="J80" s="751"/>
      <c r="K80" s="752"/>
      <c r="L80" s="752"/>
      <c r="M80" s="752"/>
      <c r="N80" s="752"/>
      <c r="O80" s="752"/>
      <c r="P80" s="753"/>
    </row>
    <row r="81" spans="1:17" s="175" customFormat="1" ht="23.25" customHeight="1">
      <c r="A81" s="213">
        <f>A79+1</f>
        <v>45350</v>
      </c>
      <c r="B81" s="331" t="s">
        <v>416</v>
      </c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3"/>
      <c r="Q81" s="194"/>
    </row>
    <row r="82" spans="1:17" s="192" customFormat="1" ht="17.25" customHeight="1" thickBot="1">
      <c r="A82" s="238" t="s">
        <v>81</v>
      </c>
      <c r="B82" s="710"/>
      <c r="C82" s="711"/>
      <c r="D82" s="711"/>
      <c r="E82" s="711"/>
      <c r="F82" s="711"/>
      <c r="G82" s="711"/>
      <c r="H82" s="711"/>
      <c r="I82" s="711"/>
      <c r="J82" s="711"/>
      <c r="K82" s="711"/>
      <c r="L82" s="711"/>
      <c r="M82" s="711"/>
      <c r="N82" s="711"/>
      <c r="O82" s="711"/>
      <c r="P82" s="856"/>
      <c r="Q82" s="195"/>
    </row>
    <row r="83" spans="1:17" s="194" customFormat="1" ht="14.25" customHeight="1">
      <c r="A83" s="729" t="s">
        <v>273</v>
      </c>
      <c r="B83" s="730"/>
      <c r="C83" s="731" t="s">
        <v>274</v>
      </c>
      <c r="D83" s="731"/>
      <c r="E83" s="732" t="s">
        <v>275</v>
      </c>
      <c r="F83" s="731" t="s">
        <v>276</v>
      </c>
      <c r="G83" s="731"/>
      <c r="H83" s="732" t="s">
        <v>277</v>
      </c>
      <c r="I83" s="731" t="s">
        <v>278</v>
      </c>
      <c r="J83" s="731"/>
      <c r="K83" s="733"/>
      <c r="L83" s="798" t="s">
        <v>553</v>
      </c>
      <c r="M83" s="799"/>
      <c r="N83" s="799"/>
      <c r="O83" s="799" t="s">
        <v>554</v>
      </c>
      <c r="P83" s="800"/>
      <c r="Q83" s="195"/>
    </row>
    <row r="84" spans="1:17" s="195" customFormat="1" ht="14.65" customHeight="1">
      <c r="A84" s="472" t="s">
        <v>279</v>
      </c>
      <c r="B84" s="473"/>
      <c r="C84" s="474">
        <v>670</v>
      </c>
      <c r="D84" s="474" t="s">
        <v>261</v>
      </c>
      <c r="E84" s="310">
        <v>4.5</v>
      </c>
      <c r="F84" s="475">
        <v>2</v>
      </c>
      <c r="G84" s="475"/>
      <c r="H84" s="310">
        <v>1.5</v>
      </c>
      <c r="I84" s="474" t="s">
        <v>262</v>
      </c>
      <c r="J84" s="474"/>
      <c r="K84" s="476" t="s">
        <v>261</v>
      </c>
      <c r="L84" s="801" t="s">
        <v>262</v>
      </c>
      <c r="M84" s="802"/>
      <c r="N84" s="802"/>
      <c r="O84" s="802">
        <v>2</v>
      </c>
      <c r="P84" s="803"/>
    </row>
    <row r="85" spans="1:17" s="195" customFormat="1" ht="14.65" customHeight="1">
      <c r="A85" s="472" t="s">
        <v>280</v>
      </c>
      <c r="B85" s="473"/>
      <c r="C85" s="474">
        <v>770</v>
      </c>
      <c r="D85" s="474" t="s">
        <v>261</v>
      </c>
      <c r="E85" s="310">
        <v>5</v>
      </c>
      <c r="F85" s="475">
        <v>2</v>
      </c>
      <c r="G85" s="475"/>
      <c r="H85" s="310">
        <v>2</v>
      </c>
      <c r="I85" s="474" t="s">
        <v>262</v>
      </c>
      <c r="J85" s="474"/>
      <c r="K85" s="476" t="s">
        <v>261</v>
      </c>
      <c r="L85" s="801" t="s">
        <v>262</v>
      </c>
      <c r="M85" s="802"/>
      <c r="N85" s="802"/>
      <c r="O85" s="802">
        <v>2.5</v>
      </c>
      <c r="P85" s="803"/>
    </row>
    <row r="86" spans="1:17" s="195" customFormat="1" ht="14.65" customHeight="1" thickBot="1">
      <c r="A86" s="723" t="s">
        <v>264</v>
      </c>
      <c r="B86" s="724"/>
      <c r="C86" s="725">
        <v>860</v>
      </c>
      <c r="D86" s="725" t="s">
        <v>261</v>
      </c>
      <c r="E86" s="726">
        <v>5.5</v>
      </c>
      <c r="F86" s="727">
        <v>2.5</v>
      </c>
      <c r="G86" s="727"/>
      <c r="H86" s="726">
        <v>2</v>
      </c>
      <c r="I86" s="725" t="s">
        <v>262</v>
      </c>
      <c r="J86" s="725"/>
      <c r="K86" s="728" t="s">
        <v>261</v>
      </c>
      <c r="L86" s="857" t="s">
        <v>262</v>
      </c>
      <c r="M86" s="858"/>
      <c r="N86" s="858"/>
      <c r="O86" s="858">
        <v>2.5</v>
      </c>
      <c r="P86" s="859"/>
    </row>
    <row r="87" spans="1:17" s="195" customFormat="1" ht="24.6" customHeight="1">
      <c r="A87" s="739" t="s">
        <v>565</v>
      </c>
      <c r="B87" s="248"/>
      <c r="C87" s="734"/>
      <c r="D87" s="735"/>
      <c r="E87" s="735"/>
      <c r="F87" s="735"/>
      <c r="G87" s="734"/>
      <c r="H87" s="734"/>
      <c r="I87" s="735"/>
      <c r="J87" s="835"/>
      <c r="K87" s="835"/>
      <c r="L87" s="836"/>
      <c r="M87" s="836"/>
      <c r="N87" s="836"/>
      <c r="O87" s="836"/>
      <c r="P87" s="838"/>
      <c r="Q87" s="174"/>
    </row>
    <row r="88" spans="1:17" s="195" customFormat="1" ht="14.65" customHeight="1">
      <c r="A88" s="740" t="s">
        <v>281</v>
      </c>
      <c r="B88" s="735"/>
      <c r="C88" s="734"/>
      <c r="D88" s="735"/>
      <c r="E88" s="735"/>
      <c r="F88" s="735"/>
      <c r="G88" s="734"/>
      <c r="H88" s="734"/>
      <c r="I88" s="735"/>
      <c r="J88" s="837"/>
      <c r="K88" s="837"/>
      <c r="L88" s="838"/>
      <c r="M88" s="838"/>
      <c r="N88" s="838"/>
      <c r="O88" s="838"/>
      <c r="P88" s="838"/>
      <c r="Q88" s="174"/>
    </row>
    <row r="89" spans="1:17" ht="26.25" customHeight="1">
      <c r="A89" s="741" t="s">
        <v>544</v>
      </c>
      <c r="B89" s="742"/>
      <c r="C89" s="742"/>
      <c r="D89" s="743" t="s">
        <v>545</v>
      </c>
      <c r="E89" s="743"/>
      <c r="F89" s="742"/>
      <c r="G89" s="742"/>
      <c r="H89" s="742" t="s">
        <v>269</v>
      </c>
      <c r="I89" s="743"/>
      <c r="J89" s="743"/>
      <c r="K89" s="743"/>
      <c r="L89" s="743"/>
      <c r="M89" s="743"/>
      <c r="N89" s="743"/>
      <c r="O89" s="743"/>
      <c r="P89" s="743"/>
    </row>
    <row r="90" spans="1:17" ht="21" customHeight="1">
      <c r="A90" s="199"/>
      <c r="B90" s="197"/>
      <c r="C90" s="196"/>
      <c r="D90" s="197"/>
      <c r="E90" s="207"/>
      <c r="F90" s="197"/>
      <c r="G90" s="196"/>
      <c r="H90" s="196"/>
      <c r="I90" s="197"/>
      <c r="J90" s="804"/>
      <c r="K90" s="804"/>
      <c r="L90" s="804"/>
      <c r="M90" s="804"/>
      <c r="N90" s="804"/>
      <c r="O90" s="804"/>
      <c r="P90" s="804"/>
    </row>
    <row r="91" spans="1:17" ht="21" customHeight="1">
      <c r="A91" s="198"/>
      <c r="B91" s="197"/>
      <c r="C91" s="196"/>
      <c r="D91" s="200"/>
      <c r="E91" s="197"/>
      <c r="F91" s="197"/>
      <c r="G91" s="196"/>
      <c r="H91" s="196"/>
      <c r="I91" s="197"/>
      <c r="J91" s="804"/>
      <c r="K91" s="804"/>
      <c r="L91" s="804"/>
      <c r="M91" s="804"/>
      <c r="N91" s="804"/>
      <c r="O91" s="804"/>
      <c r="P91" s="804"/>
    </row>
    <row r="92" spans="1:17" ht="21" customHeight="1">
      <c r="A92" s="201"/>
      <c r="B92" s="202"/>
      <c r="C92" s="203"/>
      <c r="D92" s="204"/>
      <c r="E92" s="204"/>
      <c r="F92" s="204"/>
      <c r="G92" s="203"/>
      <c r="H92" s="203"/>
      <c r="I92" s="197"/>
      <c r="J92" s="805"/>
      <c r="K92" s="805"/>
      <c r="L92" s="805"/>
      <c r="M92" s="805"/>
      <c r="N92" s="805"/>
      <c r="O92" s="805"/>
      <c r="P92" s="806"/>
    </row>
  </sheetData>
  <sheetProtection selectLockedCells="1" selectUnlockedCells="1"/>
  <mergeCells count="452">
    <mergeCell ref="D89:E89"/>
    <mergeCell ref="A86:B86"/>
    <mergeCell ref="C86:D86"/>
    <mergeCell ref="F86:G86"/>
    <mergeCell ref="I86:K86"/>
    <mergeCell ref="L86:N86"/>
    <mergeCell ref="O86:P86"/>
    <mergeCell ref="A85:B85"/>
    <mergeCell ref="C85:D85"/>
    <mergeCell ref="F85:G85"/>
    <mergeCell ref="I85:K85"/>
    <mergeCell ref="L85:N85"/>
    <mergeCell ref="O85:P85"/>
    <mergeCell ref="I89:P89"/>
    <mergeCell ref="O83:P83"/>
    <mergeCell ref="A84:B84"/>
    <mergeCell ref="C84:D84"/>
    <mergeCell ref="F84:G84"/>
    <mergeCell ref="I84:K84"/>
    <mergeCell ref="L84:N84"/>
    <mergeCell ref="O84:P84"/>
    <mergeCell ref="A83:B83"/>
    <mergeCell ref="C83:D83"/>
    <mergeCell ref="F83:G83"/>
    <mergeCell ref="I83:K83"/>
    <mergeCell ref="L83:N83"/>
    <mergeCell ref="N79:N80"/>
    <mergeCell ref="O79:O80"/>
    <mergeCell ref="P79:P80"/>
    <mergeCell ref="B79:B80"/>
    <mergeCell ref="D79:D80"/>
    <mergeCell ref="F79:F80"/>
    <mergeCell ref="G79:G80"/>
    <mergeCell ref="I79:I80"/>
    <mergeCell ref="J79:J80"/>
    <mergeCell ref="K79:K80"/>
    <mergeCell ref="L79:L80"/>
    <mergeCell ref="M79:M80"/>
    <mergeCell ref="N73:N74"/>
    <mergeCell ref="O73:O74"/>
    <mergeCell ref="P73:P74"/>
    <mergeCell ref="B75:B76"/>
    <mergeCell ref="D75:D76"/>
    <mergeCell ref="F75:F76"/>
    <mergeCell ref="G75:G76"/>
    <mergeCell ref="I75:I76"/>
    <mergeCell ref="J75:J76"/>
    <mergeCell ref="K75:K76"/>
    <mergeCell ref="L75:L76"/>
    <mergeCell ref="M75:M76"/>
    <mergeCell ref="N75:N76"/>
    <mergeCell ref="O75:O76"/>
    <mergeCell ref="P75:P76"/>
    <mergeCell ref="B73:B74"/>
    <mergeCell ref="D73:D74"/>
    <mergeCell ref="F73:F74"/>
    <mergeCell ref="G73:G74"/>
    <mergeCell ref="I73:I74"/>
    <mergeCell ref="J73:J74"/>
    <mergeCell ref="K73:K74"/>
    <mergeCell ref="L73:L74"/>
    <mergeCell ref="M73:M74"/>
    <mergeCell ref="N69:N70"/>
    <mergeCell ref="O69:O70"/>
    <mergeCell ref="P69:P70"/>
    <mergeCell ref="B71:B72"/>
    <mergeCell ref="D71:D72"/>
    <mergeCell ref="F71:F72"/>
    <mergeCell ref="G71:G72"/>
    <mergeCell ref="I71:I72"/>
    <mergeCell ref="P71:P72"/>
    <mergeCell ref="J71:J72"/>
    <mergeCell ref="K71:K72"/>
    <mergeCell ref="L71:L72"/>
    <mergeCell ref="M71:M72"/>
    <mergeCell ref="N71:N72"/>
    <mergeCell ref="O71:O72"/>
    <mergeCell ref="B69:B70"/>
    <mergeCell ref="D69:D70"/>
    <mergeCell ref="F69:F70"/>
    <mergeCell ref="G69:G70"/>
    <mergeCell ref="I69:I70"/>
    <mergeCell ref="J69:J70"/>
    <mergeCell ref="K69:K70"/>
    <mergeCell ref="L69:L70"/>
    <mergeCell ref="M69:M70"/>
    <mergeCell ref="B65:B66"/>
    <mergeCell ref="D65:D66"/>
    <mergeCell ref="F65:F66"/>
    <mergeCell ref="G65:G66"/>
    <mergeCell ref="I65:I66"/>
    <mergeCell ref="P65:P66"/>
    <mergeCell ref="B67:B68"/>
    <mergeCell ref="D67:D68"/>
    <mergeCell ref="F67:F68"/>
    <mergeCell ref="G67:G68"/>
    <mergeCell ref="I67:I68"/>
    <mergeCell ref="J67:J68"/>
    <mergeCell ref="K67:K68"/>
    <mergeCell ref="L67:L68"/>
    <mergeCell ref="M67:M68"/>
    <mergeCell ref="J65:J66"/>
    <mergeCell ref="K65:K66"/>
    <mergeCell ref="L65:L66"/>
    <mergeCell ref="M65:M66"/>
    <mergeCell ref="N65:N66"/>
    <mergeCell ref="O65:O66"/>
    <mergeCell ref="N67:N68"/>
    <mergeCell ref="O67:O68"/>
    <mergeCell ref="P67:P68"/>
    <mergeCell ref="N61:N62"/>
    <mergeCell ref="O61:O62"/>
    <mergeCell ref="P61:P62"/>
    <mergeCell ref="B63:B64"/>
    <mergeCell ref="D63:D64"/>
    <mergeCell ref="F63:F64"/>
    <mergeCell ref="G63:G64"/>
    <mergeCell ref="I63:I64"/>
    <mergeCell ref="J63:J64"/>
    <mergeCell ref="K63:K64"/>
    <mergeCell ref="L63:L64"/>
    <mergeCell ref="M63:M64"/>
    <mergeCell ref="N63:N64"/>
    <mergeCell ref="O63:O64"/>
    <mergeCell ref="P63:P64"/>
    <mergeCell ref="B61:B62"/>
    <mergeCell ref="D61:D62"/>
    <mergeCell ref="F61:F62"/>
    <mergeCell ref="G61:G62"/>
    <mergeCell ref="I61:I62"/>
    <mergeCell ref="J61:J62"/>
    <mergeCell ref="K61:K62"/>
    <mergeCell ref="L61:L62"/>
    <mergeCell ref="M61:M62"/>
    <mergeCell ref="B57:B58"/>
    <mergeCell ref="D57:D58"/>
    <mergeCell ref="F57:F58"/>
    <mergeCell ref="G57:G58"/>
    <mergeCell ref="I57:I58"/>
    <mergeCell ref="J57:J58"/>
    <mergeCell ref="K57:K58"/>
    <mergeCell ref="L57:L58"/>
    <mergeCell ref="M57:M58"/>
    <mergeCell ref="G59:G60"/>
    <mergeCell ref="I59:I60"/>
    <mergeCell ref="P59:P60"/>
    <mergeCell ref="J59:J60"/>
    <mergeCell ref="K59:K60"/>
    <mergeCell ref="L59:L60"/>
    <mergeCell ref="M59:M60"/>
    <mergeCell ref="N59:N60"/>
    <mergeCell ref="O59:O60"/>
    <mergeCell ref="N43:N44"/>
    <mergeCell ref="O43:O44"/>
    <mergeCell ref="A49:P50"/>
    <mergeCell ref="B51:B52"/>
    <mergeCell ref="D51:D52"/>
    <mergeCell ref="F51:F52"/>
    <mergeCell ref="G51:G52"/>
    <mergeCell ref="I51:I52"/>
    <mergeCell ref="J51:J52"/>
    <mergeCell ref="K51:K52"/>
    <mergeCell ref="L51:L52"/>
    <mergeCell ref="M51:M52"/>
    <mergeCell ref="N51:N52"/>
    <mergeCell ref="O51:O52"/>
    <mergeCell ref="P51:P52"/>
    <mergeCell ref="B43:B44"/>
    <mergeCell ref="D43:D44"/>
    <mergeCell ref="F43:F44"/>
    <mergeCell ref="G43:G44"/>
    <mergeCell ref="I43:I44"/>
    <mergeCell ref="J43:J44"/>
    <mergeCell ref="K43:K44"/>
    <mergeCell ref="L43:L44"/>
    <mergeCell ref="M43:M44"/>
    <mergeCell ref="K45:K46"/>
    <mergeCell ref="L45:L46"/>
    <mergeCell ref="M45:M46"/>
    <mergeCell ref="N45:N46"/>
    <mergeCell ref="O45:O46"/>
    <mergeCell ref="P45:P46"/>
    <mergeCell ref="B45:B46"/>
    <mergeCell ref="D45:D46"/>
    <mergeCell ref="F45:F46"/>
    <mergeCell ref="G45:G46"/>
    <mergeCell ref="I45:I46"/>
    <mergeCell ref="J45:J46"/>
    <mergeCell ref="P43:P44"/>
    <mergeCell ref="M41:M42"/>
    <mergeCell ref="N41:N42"/>
    <mergeCell ref="B39:B40"/>
    <mergeCell ref="D39:D40"/>
    <mergeCell ref="F39:F40"/>
    <mergeCell ref="G39:G40"/>
    <mergeCell ref="I39:I40"/>
    <mergeCell ref="J39:J40"/>
    <mergeCell ref="K39:K40"/>
    <mergeCell ref="L39:L40"/>
    <mergeCell ref="M39:M40"/>
    <mergeCell ref="N39:N40"/>
    <mergeCell ref="O39:O40"/>
    <mergeCell ref="P39:P40"/>
    <mergeCell ref="D41:D42"/>
    <mergeCell ref="F41:F42"/>
    <mergeCell ref="G41:G42"/>
    <mergeCell ref="I41:I42"/>
    <mergeCell ref="J41:J42"/>
    <mergeCell ref="K41:K42"/>
    <mergeCell ref="L41:L42"/>
    <mergeCell ref="O41:O42"/>
    <mergeCell ref="P41:P42"/>
    <mergeCell ref="L35:L36"/>
    <mergeCell ref="M35:M36"/>
    <mergeCell ref="N35:N36"/>
    <mergeCell ref="O35:O36"/>
    <mergeCell ref="P35:P36"/>
    <mergeCell ref="B37:B38"/>
    <mergeCell ref="D37:D38"/>
    <mergeCell ref="F37:F38"/>
    <mergeCell ref="G37:G38"/>
    <mergeCell ref="I37:I38"/>
    <mergeCell ref="B35:B36"/>
    <mergeCell ref="D35:D36"/>
    <mergeCell ref="F35:F36"/>
    <mergeCell ref="G35:G36"/>
    <mergeCell ref="J35:J36"/>
    <mergeCell ref="K35:K36"/>
    <mergeCell ref="P37:P38"/>
    <mergeCell ref="J37:J38"/>
    <mergeCell ref="K37:K38"/>
    <mergeCell ref="L37:L38"/>
    <mergeCell ref="M37:M38"/>
    <mergeCell ref="N37:N38"/>
    <mergeCell ref="O37:O38"/>
    <mergeCell ref="K33:K34"/>
    <mergeCell ref="L33:L34"/>
    <mergeCell ref="M33:M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K31:K32"/>
    <mergeCell ref="L31:L32"/>
    <mergeCell ref="M31:M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K29:K30"/>
    <mergeCell ref="L29:L30"/>
    <mergeCell ref="M29:M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K27:K28"/>
    <mergeCell ref="L27:L28"/>
    <mergeCell ref="M27:M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K25:K26"/>
    <mergeCell ref="L25:L26"/>
    <mergeCell ref="M25:M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K23:K24"/>
    <mergeCell ref="L23:L24"/>
    <mergeCell ref="M23:M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K21:K22"/>
    <mergeCell ref="L21:L22"/>
    <mergeCell ref="M21:M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B17:P18"/>
    <mergeCell ref="K19:K20"/>
    <mergeCell ref="L19:L20"/>
    <mergeCell ref="M19:M20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B13:P14"/>
    <mergeCell ref="K15:K16"/>
    <mergeCell ref="L15:L16"/>
    <mergeCell ref="M15:M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K11:K12"/>
    <mergeCell ref="L11:L12"/>
    <mergeCell ref="M11:M12"/>
    <mergeCell ref="N11:N12"/>
    <mergeCell ref="O11:O12"/>
    <mergeCell ref="P11:P12"/>
    <mergeCell ref="B11:B12"/>
    <mergeCell ref="D11:D12"/>
    <mergeCell ref="F11:F12"/>
    <mergeCell ref="G11:G12"/>
    <mergeCell ref="I11:I12"/>
    <mergeCell ref="J11:J12"/>
    <mergeCell ref="K9:K10"/>
    <mergeCell ref="L9:L10"/>
    <mergeCell ref="M9:M10"/>
    <mergeCell ref="N9:N10"/>
    <mergeCell ref="O9:O10"/>
    <mergeCell ref="P9:P10"/>
    <mergeCell ref="B9:B10"/>
    <mergeCell ref="D9:D10"/>
    <mergeCell ref="F9:F10"/>
    <mergeCell ref="G9:G10"/>
    <mergeCell ref="I9:I10"/>
    <mergeCell ref="J9:J10"/>
    <mergeCell ref="B5:B6"/>
    <mergeCell ref="D5:D6"/>
    <mergeCell ref="F5:F6"/>
    <mergeCell ref="G5:G6"/>
    <mergeCell ref="I5:I6"/>
    <mergeCell ref="P5:P6"/>
    <mergeCell ref="B7:I8"/>
    <mergeCell ref="J7:J8"/>
    <mergeCell ref="K7:K8"/>
    <mergeCell ref="L7:L8"/>
    <mergeCell ref="M7:M8"/>
    <mergeCell ref="N7:N8"/>
    <mergeCell ref="O7:O8"/>
    <mergeCell ref="P7:P8"/>
    <mergeCell ref="J5:J6"/>
    <mergeCell ref="K5:K6"/>
    <mergeCell ref="L5:L6"/>
    <mergeCell ref="M5:M6"/>
    <mergeCell ref="N5:N6"/>
    <mergeCell ref="O5:O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N47:N48"/>
    <mergeCell ref="O47:O48"/>
    <mergeCell ref="P47:P48"/>
    <mergeCell ref="B53:B54"/>
    <mergeCell ref="D53:D54"/>
    <mergeCell ref="F53:F54"/>
    <mergeCell ref="G53:G54"/>
    <mergeCell ref="I53:I54"/>
    <mergeCell ref="J53:J54"/>
    <mergeCell ref="K53:K54"/>
    <mergeCell ref="L53:L54"/>
    <mergeCell ref="M53:M54"/>
    <mergeCell ref="N53:N54"/>
    <mergeCell ref="O53:O54"/>
    <mergeCell ref="P53:P54"/>
    <mergeCell ref="B47:B48"/>
    <mergeCell ref="D47:D48"/>
    <mergeCell ref="F47:F48"/>
    <mergeCell ref="G47:G48"/>
    <mergeCell ref="I47:I48"/>
    <mergeCell ref="J47:J48"/>
    <mergeCell ref="K47:K48"/>
    <mergeCell ref="L47:L48"/>
    <mergeCell ref="M47:M48"/>
    <mergeCell ref="N55:N56"/>
    <mergeCell ref="O55:O56"/>
    <mergeCell ref="P55:P56"/>
    <mergeCell ref="B77:B78"/>
    <mergeCell ref="D77:D78"/>
    <mergeCell ref="F77:F78"/>
    <mergeCell ref="G77:G78"/>
    <mergeCell ref="I77:I78"/>
    <mergeCell ref="B81:P82"/>
    <mergeCell ref="B55:B56"/>
    <mergeCell ref="D55:D56"/>
    <mergeCell ref="F55:F56"/>
    <mergeCell ref="G55:G56"/>
    <mergeCell ref="I55:I56"/>
    <mergeCell ref="J55:J56"/>
    <mergeCell ref="K55:K56"/>
    <mergeCell ref="L55:L56"/>
    <mergeCell ref="M55:M56"/>
    <mergeCell ref="N57:N58"/>
    <mergeCell ref="O57:O58"/>
    <mergeCell ref="P57:P58"/>
    <mergeCell ref="B59:B60"/>
    <mergeCell ref="D59:D60"/>
    <mergeCell ref="F59:F60"/>
  </mergeCells>
  <phoneticPr fontId="4" type="noConversion"/>
  <printOptions horizontalCentered="1" verticalCentered="1"/>
  <pageMargins left="0" right="0" top="0" bottom="0" header="0" footer="0"/>
  <pageSetup paperSize="9" scale="66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0CD0-516A-4673-9FE7-ABAE290D2FE2}">
  <dimension ref="A1:X88"/>
  <sheetViews>
    <sheetView workbookViewId="0">
      <selection sqref="A1:P1"/>
    </sheetView>
  </sheetViews>
  <sheetFormatPr defaultColWidth="8.875" defaultRowHeight="21" customHeight="1"/>
  <cols>
    <col min="1" max="1" width="8.625" style="35" customWidth="1"/>
    <col min="2" max="2" width="9.25" style="167" customWidth="1"/>
    <col min="3" max="3" width="18.625" style="1" customWidth="1"/>
    <col min="4" max="4" width="3" style="1" customWidth="1"/>
    <col min="5" max="5" width="21.5" style="1" customWidth="1"/>
    <col min="6" max="6" width="3" style="1" customWidth="1"/>
    <col min="7" max="7" width="11.125" style="1" customWidth="1"/>
    <col min="8" max="8" width="17.25" style="1" customWidth="1"/>
    <col min="9" max="9" width="5.75" style="168" customWidth="1"/>
    <col min="10" max="13" width="4.625" style="1" hidden="1" customWidth="1"/>
    <col min="14" max="14" width="3.625" style="1" hidden="1" customWidth="1"/>
    <col min="15" max="15" width="3.375" style="1" hidden="1" customWidth="1"/>
    <col min="16" max="16" width="6.5" style="169" hidden="1" customWidth="1"/>
    <col min="17" max="16384" width="8.875" style="1"/>
  </cols>
  <sheetData>
    <row r="1" spans="1:23" s="2" customFormat="1" ht="21" customHeight="1" thickBot="1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1"/>
    </row>
    <row r="2" spans="1:23" s="2" customFormat="1" ht="27" customHeight="1" thickBot="1">
      <c r="A2" s="3" t="s">
        <v>1</v>
      </c>
      <c r="B2" s="4" t="s">
        <v>2</v>
      </c>
      <c r="C2" s="666" t="s">
        <v>3</v>
      </c>
      <c r="D2" s="667"/>
      <c r="E2" s="666" t="s">
        <v>4</v>
      </c>
      <c r="F2" s="668"/>
      <c r="G2" s="5" t="s">
        <v>5</v>
      </c>
      <c r="H2" s="6" t="s">
        <v>6</v>
      </c>
      <c r="I2" s="7" t="s">
        <v>7</v>
      </c>
      <c r="J2" s="8" t="s">
        <v>8</v>
      </c>
      <c r="K2" s="9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1" t="s">
        <v>14</v>
      </c>
      <c r="Q2" s="1"/>
      <c r="R2" s="12"/>
      <c r="S2" s="12"/>
      <c r="T2" s="12"/>
      <c r="U2" s="12"/>
      <c r="V2" s="12"/>
      <c r="W2" s="13"/>
    </row>
    <row r="3" spans="1:23" ht="18" hidden="1" customHeight="1" thickBot="1">
      <c r="A3" s="14">
        <v>44558</v>
      </c>
      <c r="B3" s="638" t="s">
        <v>15</v>
      </c>
      <c r="C3" s="15" t="s">
        <v>16</v>
      </c>
      <c r="D3" s="669"/>
      <c r="E3" s="15" t="s">
        <v>17</v>
      </c>
      <c r="F3" s="669"/>
      <c r="G3" s="638" t="s">
        <v>18</v>
      </c>
      <c r="H3" s="16" t="s">
        <v>19</v>
      </c>
      <c r="I3" s="612"/>
      <c r="J3" s="672"/>
      <c r="K3" s="673"/>
      <c r="L3" s="673"/>
      <c r="M3" s="673"/>
      <c r="N3" s="673"/>
      <c r="O3" s="673"/>
      <c r="P3" s="674" t="e">
        <f>J3*70+K3*75+L3*25+N3*60+O3*80+#REF!*45</f>
        <v>#REF!</v>
      </c>
    </row>
    <row r="4" spans="1:23" s="20" customFormat="1" ht="18" hidden="1" customHeight="1">
      <c r="A4" s="17" t="s">
        <v>20</v>
      </c>
      <c r="B4" s="639"/>
      <c r="C4" s="18"/>
      <c r="D4" s="670"/>
      <c r="E4" s="18"/>
      <c r="F4" s="670"/>
      <c r="G4" s="671"/>
      <c r="H4" s="19"/>
      <c r="I4" s="642"/>
      <c r="J4" s="672"/>
      <c r="K4" s="673"/>
      <c r="L4" s="673"/>
      <c r="M4" s="673"/>
      <c r="N4" s="673"/>
      <c r="O4" s="673"/>
      <c r="P4" s="675" t="e">
        <v>#VALUE!</v>
      </c>
    </row>
    <row r="5" spans="1:23" s="24" customFormat="1" ht="18" hidden="1" customHeight="1">
      <c r="A5" s="21">
        <v>44559</v>
      </c>
      <c r="B5" s="634"/>
      <c r="C5" s="22"/>
      <c r="D5" s="653"/>
      <c r="E5" s="23"/>
      <c r="F5" s="653"/>
      <c r="G5" s="655"/>
      <c r="H5" s="23"/>
      <c r="I5" s="512"/>
      <c r="J5" s="661"/>
      <c r="K5" s="663"/>
      <c r="L5" s="663"/>
      <c r="M5" s="663"/>
      <c r="N5" s="663"/>
      <c r="O5" s="663"/>
      <c r="P5" s="657"/>
    </row>
    <row r="6" spans="1:23" s="28" customFormat="1" ht="18" hidden="1" customHeight="1">
      <c r="A6" s="25"/>
      <c r="B6" s="635"/>
      <c r="C6" s="26"/>
      <c r="D6" s="654"/>
      <c r="E6" s="27"/>
      <c r="F6" s="654"/>
      <c r="G6" s="656"/>
      <c r="H6" s="27"/>
      <c r="I6" s="513"/>
      <c r="J6" s="662"/>
      <c r="K6" s="664"/>
      <c r="L6" s="664"/>
      <c r="M6" s="664"/>
      <c r="N6" s="664"/>
      <c r="O6" s="664"/>
      <c r="P6" s="658"/>
    </row>
    <row r="7" spans="1:23" ht="18" hidden="1" customHeight="1">
      <c r="A7" s="29">
        <v>44560</v>
      </c>
      <c r="B7" s="623"/>
      <c r="C7" s="30"/>
      <c r="D7" s="627" t="s">
        <v>21</v>
      </c>
      <c r="E7" s="31"/>
      <c r="F7" s="627"/>
      <c r="G7" s="659"/>
      <c r="H7" s="31"/>
      <c r="I7" s="618"/>
      <c r="J7" s="578"/>
      <c r="K7" s="580"/>
      <c r="L7" s="580"/>
      <c r="M7" s="580"/>
      <c r="N7" s="580"/>
      <c r="O7" s="580"/>
      <c r="P7" s="566" t="e">
        <f>J7*70+K7*77+L7*25+N7*60+O7*100+#REF!*45</f>
        <v>#REF!</v>
      </c>
    </row>
    <row r="8" spans="1:23" s="35" customFormat="1" ht="18" hidden="1" customHeight="1">
      <c r="A8" s="32" t="s">
        <v>22</v>
      </c>
      <c r="B8" s="624"/>
      <c r="C8" s="33"/>
      <c r="D8" s="628"/>
      <c r="E8" s="34"/>
      <c r="F8" s="628"/>
      <c r="G8" s="660"/>
      <c r="H8" s="34"/>
      <c r="I8" s="619"/>
      <c r="J8" s="579"/>
      <c r="K8" s="581"/>
      <c r="L8" s="581"/>
      <c r="M8" s="581"/>
      <c r="N8" s="581"/>
      <c r="O8" s="581"/>
      <c r="P8" s="567" t="e">
        <v>#VALUE!</v>
      </c>
    </row>
    <row r="9" spans="1:23" ht="18" hidden="1" customHeight="1">
      <c r="A9" s="36">
        <f>A7+1</f>
        <v>44561</v>
      </c>
      <c r="B9" s="649"/>
      <c r="C9" s="37"/>
      <c r="D9" s="600" t="s">
        <v>23</v>
      </c>
      <c r="E9" s="38"/>
      <c r="F9" s="650"/>
      <c r="G9" s="610"/>
      <c r="H9" s="37"/>
      <c r="I9" s="652"/>
      <c r="J9" s="579"/>
      <c r="K9" s="581"/>
      <c r="L9" s="581"/>
      <c r="M9" s="581"/>
      <c r="N9" s="581"/>
      <c r="O9" s="581"/>
      <c r="P9" s="567" t="e">
        <f>J9*70+K9*77+L9*25+N9*60+O9*100+#REF!*45</f>
        <v>#REF!</v>
      </c>
    </row>
    <row r="10" spans="1:23" s="20" customFormat="1" ht="18" hidden="1" customHeight="1">
      <c r="A10" s="17" t="s">
        <v>24</v>
      </c>
      <c r="B10" s="639"/>
      <c r="C10" s="39"/>
      <c r="D10" s="632"/>
      <c r="E10" s="40"/>
      <c r="F10" s="651"/>
      <c r="G10" s="641"/>
      <c r="H10" s="41"/>
      <c r="I10" s="642"/>
      <c r="J10" s="579"/>
      <c r="K10" s="581"/>
      <c r="L10" s="581"/>
      <c r="M10" s="581"/>
      <c r="N10" s="581"/>
      <c r="O10" s="581"/>
      <c r="P10" s="567" t="e">
        <v>#VALUE!</v>
      </c>
    </row>
    <row r="11" spans="1:23" ht="18" hidden="1" customHeight="1">
      <c r="A11" s="14">
        <v>44195</v>
      </c>
      <c r="B11" s="643" t="s">
        <v>25</v>
      </c>
      <c r="C11" s="644"/>
      <c r="D11" s="644"/>
      <c r="E11" s="644"/>
      <c r="F11" s="644"/>
      <c r="G11" s="644"/>
      <c r="H11" s="644"/>
      <c r="I11" s="645"/>
      <c r="J11" s="578"/>
      <c r="K11" s="580"/>
      <c r="L11" s="580"/>
      <c r="M11" s="580"/>
      <c r="N11" s="580"/>
      <c r="O11" s="580"/>
      <c r="P11" s="566" t="e">
        <f>J11*70+K11*77+L11*25+N11*60+O11*100+#REF!*45</f>
        <v>#REF!</v>
      </c>
    </row>
    <row r="12" spans="1:23" s="20" customFormat="1" ht="18" hidden="1" customHeight="1">
      <c r="A12" s="17" t="s">
        <v>26</v>
      </c>
      <c r="B12" s="646"/>
      <c r="C12" s="647"/>
      <c r="D12" s="647"/>
      <c r="E12" s="647"/>
      <c r="F12" s="647"/>
      <c r="G12" s="647"/>
      <c r="H12" s="647"/>
      <c r="I12" s="648"/>
      <c r="J12" s="579"/>
      <c r="K12" s="581"/>
      <c r="L12" s="581"/>
      <c r="M12" s="581"/>
      <c r="N12" s="581"/>
      <c r="O12" s="581"/>
      <c r="P12" s="633" t="e">
        <v>#VALUE!</v>
      </c>
    </row>
    <row r="13" spans="1:23" ht="18" hidden="1" customHeight="1">
      <c r="A13" s="14">
        <f>A11+1</f>
        <v>44196</v>
      </c>
      <c r="B13" s="638" t="s">
        <v>27</v>
      </c>
      <c r="C13" s="42" t="s">
        <v>28</v>
      </c>
      <c r="D13" s="600" t="s">
        <v>29</v>
      </c>
      <c r="E13" s="43" t="s">
        <v>30</v>
      </c>
      <c r="F13" s="600" t="s">
        <v>31</v>
      </c>
      <c r="G13" s="640" t="s">
        <v>32</v>
      </c>
      <c r="H13" s="44" t="s">
        <v>33</v>
      </c>
      <c r="I13" s="612"/>
      <c r="J13" s="579">
        <v>4.5</v>
      </c>
      <c r="K13" s="581">
        <v>2.8</v>
      </c>
      <c r="L13" s="581">
        <v>1.7</v>
      </c>
      <c r="M13" s="581">
        <v>2.5</v>
      </c>
      <c r="N13" s="581"/>
      <c r="O13" s="581"/>
      <c r="P13" s="567" t="e">
        <f>J13*70+K13*77+L13*25+N13*60+O13*100+#REF!*45</f>
        <v>#REF!</v>
      </c>
    </row>
    <row r="14" spans="1:23" s="20" customFormat="1" ht="18" hidden="1" customHeight="1">
      <c r="A14" s="17" t="s">
        <v>20</v>
      </c>
      <c r="B14" s="639"/>
      <c r="C14" s="39" t="s">
        <v>34</v>
      </c>
      <c r="D14" s="632"/>
      <c r="E14" s="45" t="s">
        <v>35</v>
      </c>
      <c r="F14" s="632"/>
      <c r="G14" s="641"/>
      <c r="H14" s="39" t="s">
        <v>36</v>
      </c>
      <c r="I14" s="642"/>
      <c r="J14" s="579"/>
      <c r="K14" s="581"/>
      <c r="L14" s="581"/>
      <c r="M14" s="581"/>
      <c r="N14" s="581"/>
      <c r="O14" s="581"/>
      <c r="P14" s="633" t="e">
        <v>#VALUE!</v>
      </c>
    </row>
    <row r="15" spans="1:23" ht="18" hidden="1" customHeight="1">
      <c r="A15" s="21">
        <f>A13+1</f>
        <v>44197</v>
      </c>
      <c r="B15" s="634" t="s">
        <v>37</v>
      </c>
      <c r="C15" s="46" t="s">
        <v>38</v>
      </c>
      <c r="D15" s="597" t="s">
        <v>21</v>
      </c>
      <c r="E15" s="47" t="s">
        <v>39</v>
      </c>
      <c r="F15" s="611" t="s">
        <v>40</v>
      </c>
      <c r="G15" s="636" t="s">
        <v>41</v>
      </c>
      <c r="H15" s="48" t="s">
        <v>42</v>
      </c>
      <c r="I15" s="512" t="s">
        <v>43</v>
      </c>
      <c r="J15" s="579">
        <v>5</v>
      </c>
      <c r="K15" s="581">
        <v>2.5</v>
      </c>
      <c r="L15" s="581">
        <v>1.5</v>
      </c>
      <c r="M15" s="581">
        <v>2</v>
      </c>
      <c r="N15" s="581">
        <v>1</v>
      </c>
      <c r="O15" s="581"/>
      <c r="P15" s="567" t="e">
        <f>J15*70+K15*77+L15*25+N15*60+O15*100+#REF!*45</f>
        <v>#REF!</v>
      </c>
    </row>
    <row r="16" spans="1:23" ht="18" hidden="1" customHeight="1">
      <c r="A16" s="25" t="s">
        <v>44</v>
      </c>
      <c r="B16" s="635"/>
      <c r="C16" s="49" t="s">
        <v>45</v>
      </c>
      <c r="D16" s="628"/>
      <c r="E16" s="49" t="s">
        <v>46</v>
      </c>
      <c r="F16" s="632"/>
      <c r="G16" s="637"/>
      <c r="H16" s="50" t="s">
        <v>47</v>
      </c>
      <c r="I16" s="513"/>
      <c r="J16" s="594"/>
      <c r="K16" s="584"/>
      <c r="L16" s="584"/>
      <c r="M16" s="584"/>
      <c r="N16" s="584"/>
      <c r="O16" s="584"/>
      <c r="P16" s="585" t="e">
        <v>#VALUE!</v>
      </c>
    </row>
    <row r="17" spans="1:24" ht="17.649999999999999" hidden="1" customHeight="1">
      <c r="A17" s="29">
        <v>44928</v>
      </c>
      <c r="B17" s="532"/>
      <c r="C17" s="37"/>
      <c r="D17" s="600"/>
      <c r="E17" s="31"/>
      <c r="F17" s="627"/>
      <c r="G17" s="532"/>
      <c r="H17" s="51"/>
      <c r="I17" s="618"/>
      <c r="J17" s="578"/>
      <c r="K17" s="580"/>
      <c r="L17" s="580"/>
      <c r="M17" s="580"/>
      <c r="N17" s="580"/>
      <c r="O17" s="580"/>
      <c r="P17" s="566"/>
    </row>
    <row r="18" spans="1:24" s="20" customFormat="1" ht="17.649999999999999" hidden="1" customHeight="1">
      <c r="A18" s="52" t="s">
        <v>48</v>
      </c>
      <c r="B18" s="631"/>
      <c r="C18" s="50"/>
      <c r="D18" s="632"/>
      <c r="E18" s="34"/>
      <c r="F18" s="628"/>
      <c r="G18" s="517"/>
      <c r="H18" s="34"/>
      <c r="I18" s="619"/>
      <c r="J18" s="579"/>
      <c r="K18" s="581"/>
      <c r="L18" s="581"/>
      <c r="M18" s="581"/>
      <c r="N18" s="581"/>
      <c r="O18" s="581"/>
      <c r="P18" s="567"/>
    </row>
    <row r="19" spans="1:24" ht="17.649999999999999" customHeight="1">
      <c r="A19" s="36">
        <f>A17+1</f>
        <v>44929</v>
      </c>
      <c r="B19" s="600" t="s">
        <v>49</v>
      </c>
      <c r="C19" s="47" t="s">
        <v>50</v>
      </c>
      <c r="D19" s="599" t="s">
        <v>29</v>
      </c>
      <c r="E19" s="47" t="s">
        <v>51</v>
      </c>
      <c r="F19" s="599" t="s">
        <v>29</v>
      </c>
      <c r="G19" s="600" t="s">
        <v>32</v>
      </c>
      <c r="H19" s="47" t="s">
        <v>52</v>
      </c>
      <c r="I19" s="612" t="s">
        <v>43</v>
      </c>
      <c r="J19" s="579">
        <v>4.5</v>
      </c>
      <c r="K19" s="581">
        <v>2</v>
      </c>
      <c r="L19" s="581">
        <v>1.8</v>
      </c>
      <c r="M19" s="581">
        <v>2.5</v>
      </c>
      <c r="N19" s="581">
        <v>1</v>
      </c>
      <c r="O19" s="581"/>
      <c r="P19" s="566">
        <f t="shared" ref="P19" si="0">J19*70+K19*77+L19*25+N19*60+O19*100+M19*45</f>
        <v>686.5</v>
      </c>
    </row>
    <row r="20" spans="1:24" s="20" customFormat="1" ht="17.649999999999999" customHeight="1">
      <c r="A20" s="17" t="s">
        <v>24</v>
      </c>
      <c r="B20" s="610"/>
      <c r="C20" s="34" t="s">
        <v>53</v>
      </c>
      <c r="D20" s="510"/>
      <c r="E20" s="34" t="s">
        <v>54</v>
      </c>
      <c r="F20" s="510"/>
      <c r="G20" s="610"/>
      <c r="H20" s="34" t="s">
        <v>55</v>
      </c>
      <c r="I20" s="613"/>
      <c r="J20" s="579"/>
      <c r="K20" s="581"/>
      <c r="L20" s="581"/>
      <c r="M20" s="581"/>
      <c r="N20" s="581"/>
      <c r="O20" s="581"/>
      <c r="P20" s="567" t="e">
        <v>#VALUE!</v>
      </c>
    </row>
    <row r="21" spans="1:24" ht="17.649999999999999" customHeight="1">
      <c r="A21" s="53">
        <f>A19+1</f>
        <v>44930</v>
      </c>
      <c r="B21" s="605" t="s">
        <v>56</v>
      </c>
      <c r="C21" s="54" t="s">
        <v>57</v>
      </c>
      <c r="D21" s="605" t="s">
        <v>58</v>
      </c>
      <c r="E21" s="55" t="s">
        <v>59</v>
      </c>
      <c r="F21" s="605" t="s">
        <v>60</v>
      </c>
      <c r="G21" s="605" t="s">
        <v>61</v>
      </c>
      <c r="H21" s="56" t="s">
        <v>33</v>
      </c>
      <c r="I21" s="582" t="s">
        <v>62</v>
      </c>
      <c r="J21" s="578">
        <v>5</v>
      </c>
      <c r="K21" s="580">
        <v>2</v>
      </c>
      <c r="L21" s="580">
        <v>1.7</v>
      </c>
      <c r="M21" s="580">
        <v>2.5</v>
      </c>
      <c r="N21" s="580"/>
      <c r="O21" s="580">
        <v>1</v>
      </c>
      <c r="P21" s="566">
        <f t="shared" ref="P21" si="1">J21*70+K21*77+L21*25+N21*60+O21*100+M21*45</f>
        <v>759</v>
      </c>
    </row>
    <row r="22" spans="1:24" s="20" customFormat="1" ht="17.649999999999999" customHeight="1">
      <c r="A22" s="57" t="s">
        <v>26</v>
      </c>
      <c r="B22" s="606"/>
      <c r="C22" s="58" t="s">
        <v>63</v>
      </c>
      <c r="D22" s="606"/>
      <c r="E22" s="59" t="s">
        <v>64</v>
      </c>
      <c r="F22" s="606"/>
      <c r="G22" s="606"/>
      <c r="H22" s="60"/>
      <c r="I22" s="609"/>
      <c r="J22" s="579"/>
      <c r="K22" s="581"/>
      <c r="L22" s="581"/>
      <c r="M22" s="581"/>
      <c r="N22" s="581"/>
      <c r="O22" s="581"/>
      <c r="P22" s="567" t="e">
        <v>#VALUE!</v>
      </c>
    </row>
    <row r="23" spans="1:24" ht="17.649999999999999" customHeight="1">
      <c r="A23" s="14">
        <f>A21+1</f>
        <v>44931</v>
      </c>
      <c r="B23" s="600" t="s">
        <v>65</v>
      </c>
      <c r="C23" s="61" t="s">
        <v>66</v>
      </c>
      <c r="D23" s="600" t="s">
        <v>60</v>
      </c>
      <c r="E23" s="62" t="s">
        <v>67</v>
      </c>
      <c r="F23" s="600" t="s">
        <v>21</v>
      </c>
      <c r="G23" s="600" t="s">
        <v>32</v>
      </c>
      <c r="H23" s="47" t="s">
        <v>68</v>
      </c>
      <c r="I23" s="612"/>
      <c r="J23" s="579">
        <v>4.8</v>
      </c>
      <c r="K23" s="581">
        <v>2.5</v>
      </c>
      <c r="L23" s="581">
        <v>1.8</v>
      </c>
      <c r="M23" s="581">
        <v>3</v>
      </c>
      <c r="N23" s="581"/>
      <c r="O23" s="581"/>
      <c r="P23" s="566">
        <f t="shared" ref="P23" si="2">J23*70+K23*77+L23*25+N23*60+O23*100+M23*45</f>
        <v>708.5</v>
      </c>
    </row>
    <row r="24" spans="1:24" s="20" customFormat="1" ht="17.649999999999999" customHeight="1">
      <c r="A24" s="17" t="s">
        <v>20</v>
      </c>
      <c r="B24" s="610"/>
      <c r="C24" s="63" t="s">
        <v>69</v>
      </c>
      <c r="D24" s="611"/>
      <c r="E24" s="64" t="s">
        <v>70</v>
      </c>
      <c r="F24" s="610"/>
      <c r="G24" s="610"/>
      <c r="H24" s="34" t="s">
        <v>71</v>
      </c>
      <c r="I24" s="613"/>
      <c r="J24" s="579"/>
      <c r="K24" s="581"/>
      <c r="L24" s="581"/>
      <c r="M24" s="581"/>
      <c r="N24" s="581"/>
      <c r="O24" s="581"/>
      <c r="P24" s="567" t="e">
        <v>#VALUE!</v>
      </c>
      <c r="S24" s="65" t="s">
        <v>72</v>
      </c>
      <c r="T24" s="605" t="s">
        <v>58</v>
      </c>
      <c r="U24" s="55" t="s">
        <v>59</v>
      </c>
      <c r="V24" s="605" t="s">
        <v>60</v>
      </c>
      <c r="W24" s="605" t="s">
        <v>61</v>
      </c>
      <c r="X24" s="55" t="s">
        <v>73</v>
      </c>
    </row>
    <row r="25" spans="1:24" ht="17.649999999999999" customHeight="1">
      <c r="A25" s="21">
        <f>A23+1</f>
        <v>44932</v>
      </c>
      <c r="B25" s="595" t="s">
        <v>74</v>
      </c>
      <c r="C25" s="66" t="s">
        <v>75</v>
      </c>
      <c r="D25" s="597" t="s">
        <v>58</v>
      </c>
      <c r="E25" s="47" t="s">
        <v>76</v>
      </c>
      <c r="F25" s="599" t="s">
        <v>77</v>
      </c>
      <c r="G25" s="600" t="s">
        <v>41</v>
      </c>
      <c r="H25" s="66" t="s">
        <v>78</v>
      </c>
      <c r="I25" s="512" t="s">
        <v>43</v>
      </c>
      <c r="J25" s="579">
        <v>4.7</v>
      </c>
      <c r="K25" s="581">
        <v>2.8</v>
      </c>
      <c r="L25" s="581">
        <v>1.6</v>
      </c>
      <c r="M25" s="581">
        <v>2.5</v>
      </c>
      <c r="N25" s="581">
        <v>1</v>
      </c>
      <c r="O25" s="581"/>
      <c r="P25" s="567">
        <f t="shared" ref="P25" si="3">J25*70+K25*77+L25*25+N25*60+O25*100+M25*45</f>
        <v>757.1</v>
      </c>
      <c r="R25" s="44"/>
      <c r="S25" s="67" t="s">
        <v>79</v>
      </c>
      <c r="T25" s="606"/>
      <c r="U25" s="59" t="s">
        <v>64</v>
      </c>
      <c r="V25" s="606"/>
      <c r="W25" s="606"/>
      <c r="X25" s="68" t="s">
        <v>80</v>
      </c>
    </row>
    <row r="26" spans="1:24" s="20" customFormat="1" ht="17.649999999999999" customHeight="1">
      <c r="A26" s="69" t="s">
        <v>81</v>
      </c>
      <c r="B26" s="629"/>
      <c r="C26" s="70" t="s">
        <v>82</v>
      </c>
      <c r="D26" s="510"/>
      <c r="E26" s="34" t="s">
        <v>83</v>
      </c>
      <c r="F26" s="510"/>
      <c r="G26" s="610"/>
      <c r="H26" s="70" t="s">
        <v>84</v>
      </c>
      <c r="I26" s="630"/>
      <c r="J26" s="579"/>
      <c r="K26" s="581"/>
      <c r="L26" s="581"/>
      <c r="M26" s="581"/>
      <c r="N26" s="581"/>
      <c r="O26" s="581"/>
      <c r="P26" s="567" t="e">
        <v>#VALUE!</v>
      </c>
      <c r="Q26" s="71" t="s">
        <v>85</v>
      </c>
      <c r="R26" s="39"/>
    </row>
    <row r="27" spans="1:24" s="20" customFormat="1" ht="17.649999999999999" customHeight="1">
      <c r="A27" s="21">
        <f>A25+1</f>
        <v>44933</v>
      </c>
      <c r="B27" s="621" t="s">
        <v>86</v>
      </c>
      <c r="C27" s="47" t="s">
        <v>87</v>
      </c>
      <c r="D27" s="599" t="s">
        <v>58</v>
      </c>
      <c r="E27" s="47" t="s">
        <v>88</v>
      </c>
      <c r="F27" s="599" t="s">
        <v>23</v>
      </c>
      <c r="G27" s="600" t="s">
        <v>41</v>
      </c>
      <c r="H27" s="47" t="s">
        <v>89</v>
      </c>
      <c r="I27" s="72"/>
      <c r="J27" s="73"/>
      <c r="K27" s="74"/>
      <c r="L27" s="74"/>
      <c r="M27" s="74"/>
      <c r="N27" s="74"/>
      <c r="O27" s="74"/>
      <c r="P27" s="75"/>
    </row>
    <row r="28" spans="1:24" s="20" customFormat="1" ht="17.649999999999999" customHeight="1" thickBot="1">
      <c r="A28" s="69" t="s">
        <v>90</v>
      </c>
      <c r="B28" s="622"/>
      <c r="C28" s="34" t="s">
        <v>91</v>
      </c>
      <c r="D28" s="598"/>
      <c r="E28" s="34" t="s">
        <v>92</v>
      </c>
      <c r="F28" s="598"/>
      <c r="G28" s="601"/>
      <c r="H28" s="34" t="s">
        <v>93</v>
      </c>
      <c r="I28" s="72"/>
      <c r="J28" s="73"/>
      <c r="K28" s="74"/>
      <c r="L28" s="74"/>
      <c r="M28" s="74"/>
      <c r="N28" s="74"/>
      <c r="O28" s="74"/>
      <c r="P28" s="75"/>
    </row>
    <row r="29" spans="1:24" ht="17.649999999999999" customHeight="1">
      <c r="A29" s="29">
        <f>A25+3</f>
        <v>44935</v>
      </c>
      <c r="B29" s="623" t="s">
        <v>94</v>
      </c>
      <c r="C29" s="76" t="s">
        <v>95</v>
      </c>
      <c r="D29" s="625" t="s">
        <v>40</v>
      </c>
      <c r="E29" s="31" t="s">
        <v>96</v>
      </c>
      <c r="F29" s="627" t="s">
        <v>40</v>
      </c>
      <c r="G29" s="532" t="s">
        <v>97</v>
      </c>
      <c r="H29" s="170" t="s">
        <v>270</v>
      </c>
      <c r="I29" s="618"/>
      <c r="J29" s="620">
        <v>4.5</v>
      </c>
      <c r="K29" s="614">
        <v>2.5</v>
      </c>
      <c r="L29" s="614">
        <v>2</v>
      </c>
      <c r="M29" s="614">
        <v>2.5</v>
      </c>
      <c r="N29" s="614"/>
      <c r="O29" s="614"/>
      <c r="P29" s="615">
        <f t="shared" ref="P29" si="4">J29*70+K29*77+L29*25+N29*60+O29*100+M29*45</f>
        <v>670</v>
      </c>
    </row>
    <row r="30" spans="1:24" s="79" customFormat="1" ht="17.649999999999999" customHeight="1">
      <c r="A30" s="32" t="s">
        <v>22</v>
      </c>
      <c r="B30" s="624"/>
      <c r="C30" s="78" t="s">
        <v>98</v>
      </c>
      <c r="D30" s="626"/>
      <c r="E30" s="34" t="s">
        <v>99</v>
      </c>
      <c r="F30" s="628"/>
      <c r="G30" s="517"/>
      <c r="H30" s="58" t="s">
        <v>271</v>
      </c>
      <c r="I30" s="619"/>
      <c r="J30" s="579"/>
      <c r="K30" s="581"/>
      <c r="L30" s="581"/>
      <c r="M30" s="581"/>
      <c r="N30" s="581"/>
      <c r="O30" s="581"/>
      <c r="P30" s="567" t="e">
        <v>#VALUE!</v>
      </c>
      <c r="R30" s="80"/>
    </row>
    <row r="31" spans="1:24" ht="17.649999999999999" customHeight="1">
      <c r="A31" s="36">
        <f>A29+1</f>
        <v>44936</v>
      </c>
      <c r="B31" s="600" t="s">
        <v>100</v>
      </c>
      <c r="C31" s="47" t="s">
        <v>101</v>
      </c>
      <c r="D31" s="599" t="s">
        <v>60</v>
      </c>
      <c r="E31" s="47" t="s">
        <v>102</v>
      </c>
      <c r="F31" s="599" t="s">
        <v>103</v>
      </c>
      <c r="G31" s="600" t="s">
        <v>32</v>
      </c>
      <c r="H31" s="47" t="s">
        <v>104</v>
      </c>
      <c r="I31" s="612" t="s">
        <v>43</v>
      </c>
      <c r="J31" s="579">
        <v>4.5</v>
      </c>
      <c r="K31" s="581">
        <v>2.7</v>
      </c>
      <c r="L31" s="581">
        <v>1.8</v>
      </c>
      <c r="M31" s="581">
        <v>2.5</v>
      </c>
      <c r="N31" s="581">
        <v>1</v>
      </c>
      <c r="O31" s="581"/>
      <c r="P31" s="566">
        <f t="shared" ref="P31" si="5">J31*70+K31*77+L31*25+N31*60+O31*100+M31*45</f>
        <v>740.4</v>
      </c>
      <c r="R31" s="603" t="s">
        <v>105</v>
      </c>
      <c r="S31" s="604"/>
    </row>
    <row r="32" spans="1:24" ht="17.649999999999999" customHeight="1">
      <c r="A32" s="17" t="s">
        <v>24</v>
      </c>
      <c r="B32" s="610"/>
      <c r="C32" s="34" t="s">
        <v>106</v>
      </c>
      <c r="D32" s="510"/>
      <c r="E32" s="34" t="s">
        <v>107</v>
      </c>
      <c r="F32" s="510"/>
      <c r="G32" s="610"/>
      <c r="H32" s="34" t="s">
        <v>108</v>
      </c>
      <c r="I32" s="613"/>
      <c r="J32" s="616"/>
      <c r="K32" s="617"/>
      <c r="L32" s="617"/>
      <c r="M32" s="617"/>
      <c r="N32" s="617"/>
      <c r="O32" s="617"/>
      <c r="P32" s="567" t="e">
        <v>#VALUE!</v>
      </c>
      <c r="R32" s="604"/>
      <c r="S32" s="604"/>
    </row>
    <row r="33" spans="1:23" s="2" customFormat="1" ht="17.649999999999999" customHeight="1">
      <c r="A33" s="53">
        <f>A31+1</f>
        <v>44937</v>
      </c>
      <c r="B33" s="605" t="s">
        <v>56</v>
      </c>
      <c r="C33" s="54" t="s">
        <v>109</v>
      </c>
      <c r="D33" s="607" t="s">
        <v>77</v>
      </c>
      <c r="E33" s="56" t="s">
        <v>110</v>
      </c>
      <c r="F33" s="607" t="s">
        <v>58</v>
      </c>
      <c r="G33" s="607" t="s">
        <v>61</v>
      </c>
      <c r="H33" s="56" t="s">
        <v>111</v>
      </c>
      <c r="I33" s="582" t="s">
        <v>62</v>
      </c>
      <c r="J33" s="578">
        <v>4.5</v>
      </c>
      <c r="K33" s="580">
        <v>2.5</v>
      </c>
      <c r="L33" s="580">
        <v>1.6</v>
      </c>
      <c r="M33" s="580">
        <v>2.5</v>
      </c>
      <c r="N33" s="580"/>
      <c r="O33" s="580">
        <v>1</v>
      </c>
      <c r="P33" s="566">
        <f t="shared" ref="P33" si="6">J33*70+K33*77+L33*25+N33*60+O33*100+M33*45</f>
        <v>760</v>
      </c>
    </row>
    <row r="34" spans="1:23" s="2" customFormat="1" ht="17.649999999999999" customHeight="1">
      <c r="A34" s="57" t="s">
        <v>26</v>
      </c>
      <c r="B34" s="606" t="s">
        <v>112</v>
      </c>
      <c r="C34" s="58" t="s">
        <v>113</v>
      </c>
      <c r="D34" s="608"/>
      <c r="E34" s="58" t="s">
        <v>114</v>
      </c>
      <c r="F34" s="608"/>
      <c r="G34" s="608"/>
      <c r="H34" s="60" t="s">
        <v>115</v>
      </c>
      <c r="I34" s="609"/>
      <c r="J34" s="579"/>
      <c r="K34" s="581"/>
      <c r="L34" s="581"/>
      <c r="M34" s="581"/>
      <c r="N34" s="581"/>
      <c r="O34" s="581"/>
      <c r="P34" s="567" t="e">
        <v>#VALUE!</v>
      </c>
    </row>
    <row r="35" spans="1:23" s="2" customFormat="1" ht="17.649999999999999" customHeight="1">
      <c r="A35" s="14">
        <f>A33+1</f>
        <v>44938</v>
      </c>
      <c r="B35" s="600" t="s">
        <v>116</v>
      </c>
      <c r="C35" s="81" t="s">
        <v>117</v>
      </c>
      <c r="D35" s="600" t="s">
        <v>29</v>
      </c>
      <c r="E35" s="62" t="s">
        <v>118</v>
      </c>
      <c r="F35" s="600" t="s">
        <v>40</v>
      </c>
      <c r="G35" s="600" t="s">
        <v>32</v>
      </c>
      <c r="H35" s="47" t="s">
        <v>119</v>
      </c>
      <c r="I35" s="612"/>
      <c r="J35" s="579">
        <v>4.5</v>
      </c>
      <c r="K35" s="581">
        <v>3</v>
      </c>
      <c r="L35" s="581">
        <v>1.2</v>
      </c>
      <c r="M35" s="581">
        <v>3</v>
      </c>
      <c r="N35" s="581"/>
      <c r="O35" s="581"/>
      <c r="P35" s="566">
        <f t="shared" ref="P35" si="7">J35*70+K35*77+L35*25+N35*60+O35*100+M35*45</f>
        <v>711</v>
      </c>
    </row>
    <row r="36" spans="1:23" s="84" customFormat="1" ht="17.649999999999999" customHeight="1">
      <c r="A36" s="17" t="s">
        <v>20</v>
      </c>
      <c r="B36" s="610"/>
      <c r="C36" s="82" t="s">
        <v>120</v>
      </c>
      <c r="D36" s="611"/>
      <c r="E36" s="64" t="s">
        <v>121</v>
      </c>
      <c r="F36" s="610"/>
      <c r="G36" s="610"/>
      <c r="H36" s="83" t="s">
        <v>122</v>
      </c>
      <c r="I36" s="613"/>
      <c r="J36" s="579"/>
      <c r="K36" s="581"/>
      <c r="L36" s="581"/>
      <c r="M36" s="581"/>
      <c r="N36" s="581"/>
      <c r="O36" s="581"/>
      <c r="P36" s="567" t="e">
        <v>#VALUE!</v>
      </c>
    </row>
    <row r="37" spans="1:23" s="2" customFormat="1" ht="17.649999999999999" customHeight="1">
      <c r="A37" s="21">
        <f>A35+1</f>
        <v>44939</v>
      </c>
      <c r="B37" s="595" t="s">
        <v>123</v>
      </c>
      <c r="C37" s="47" t="s">
        <v>124</v>
      </c>
      <c r="D37" s="597" t="s">
        <v>23</v>
      </c>
      <c r="E37" s="47" t="s">
        <v>125</v>
      </c>
      <c r="F37" s="599" t="s">
        <v>29</v>
      </c>
      <c r="G37" s="600" t="s">
        <v>41</v>
      </c>
      <c r="H37" s="47" t="s">
        <v>126</v>
      </c>
      <c r="I37" s="512" t="s">
        <v>43</v>
      </c>
      <c r="J37" s="579">
        <v>5</v>
      </c>
      <c r="K37" s="581">
        <v>2.8</v>
      </c>
      <c r="L37" s="581">
        <v>1.2</v>
      </c>
      <c r="M37" s="581">
        <v>2</v>
      </c>
      <c r="N37" s="581">
        <v>1</v>
      </c>
      <c r="O37" s="581"/>
      <c r="P37" s="566">
        <f t="shared" ref="P37" si="8">J37*70+K37*77+L37*25+N37*60+O37*100+M37*45</f>
        <v>745.6</v>
      </c>
    </row>
    <row r="38" spans="1:23" s="84" customFormat="1" ht="17.649999999999999" customHeight="1" thickBot="1">
      <c r="A38" s="85" t="s">
        <v>44</v>
      </c>
      <c r="B38" s="596"/>
      <c r="C38" s="49" t="s">
        <v>127</v>
      </c>
      <c r="D38" s="598"/>
      <c r="E38" s="49" t="s">
        <v>128</v>
      </c>
      <c r="F38" s="598"/>
      <c r="G38" s="601"/>
      <c r="H38" s="49" t="s">
        <v>129</v>
      </c>
      <c r="I38" s="602"/>
      <c r="J38" s="594"/>
      <c r="K38" s="584"/>
      <c r="L38" s="584"/>
      <c r="M38" s="584"/>
      <c r="N38" s="584"/>
      <c r="O38" s="584"/>
      <c r="P38" s="585" t="e">
        <v>#VALUE!</v>
      </c>
    </row>
    <row r="39" spans="1:23" s="84" customFormat="1" ht="17.649999999999999" hidden="1" customHeight="1" thickBot="1">
      <c r="A39" s="86">
        <f>A37+1</f>
        <v>44940</v>
      </c>
      <c r="B39" s="588"/>
      <c r="C39" s="87"/>
      <c r="D39" s="589"/>
      <c r="E39" s="23"/>
      <c r="F39" s="591"/>
      <c r="G39" s="593"/>
      <c r="H39" s="23"/>
      <c r="I39" s="88"/>
      <c r="J39" s="578"/>
      <c r="K39" s="580"/>
      <c r="L39" s="580"/>
      <c r="M39" s="580"/>
      <c r="N39" s="580"/>
      <c r="O39" s="580"/>
      <c r="P39" s="566">
        <f t="shared" ref="P39" si="9">J39*70+K39*77+L39*25+N39*60+O39*100+M39*45</f>
        <v>0</v>
      </c>
    </row>
    <row r="40" spans="1:23" s="84" customFormat="1" ht="17.649999999999999" hidden="1" customHeight="1">
      <c r="A40" s="89" t="s">
        <v>130</v>
      </c>
      <c r="B40" s="588"/>
      <c r="C40" s="90"/>
      <c r="D40" s="590"/>
      <c r="E40" s="91"/>
      <c r="F40" s="592"/>
      <c r="G40" s="593"/>
      <c r="H40" s="91"/>
      <c r="I40" s="88"/>
      <c r="J40" s="594"/>
      <c r="K40" s="584"/>
      <c r="L40" s="584"/>
      <c r="M40" s="584"/>
      <c r="N40" s="584"/>
      <c r="O40" s="584"/>
      <c r="P40" s="567" t="e">
        <v>#VALUE!</v>
      </c>
    </row>
    <row r="41" spans="1:23" s="2" customFormat="1" ht="17.649999999999999" customHeight="1">
      <c r="A41" s="29">
        <f>A37+3</f>
        <v>44942</v>
      </c>
      <c r="B41" s="528" t="s">
        <v>131</v>
      </c>
      <c r="C41" s="92" t="s">
        <v>132</v>
      </c>
      <c r="D41" s="413" t="s">
        <v>23</v>
      </c>
      <c r="E41" s="93" t="s">
        <v>133</v>
      </c>
      <c r="F41" s="415" t="s">
        <v>40</v>
      </c>
      <c r="G41" s="532" t="s">
        <v>97</v>
      </c>
      <c r="H41" s="77" t="s">
        <v>134</v>
      </c>
      <c r="I41" s="586"/>
      <c r="J41" s="578">
        <v>5.5</v>
      </c>
      <c r="K41" s="580">
        <v>2.2000000000000002</v>
      </c>
      <c r="L41" s="580">
        <v>1.8</v>
      </c>
      <c r="M41" s="580">
        <v>2</v>
      </c>
      <c r="N41" s="580"/>
      <c r="O41" s="580"/>
      <c r="P41" s="566">
        <f t="shared" ref="P41" si="10">J41*70+K41*77+L41*25+N41*60+O41*100+M41*45</f>
        <v>689.4</v>
      </c>
    </row>
    <row r="42" spans="1:23" s="95" customFormat="1" ht="17.649999999999999" customHeight="1">
      <c r="A42" s="69" t="s">
        <v>48</v>
      </c>
      <c r="B42" s="516"/>
      <c r="C42" s="94" t="s">
        <v>135</v>
      </c>
      <c r="D42" s="414"/>
      <c r="E42" s="70" t="s">
        <v>136</v>
      </c>
      <c r="F42" s="416"/>
      <c r="G42" s="517"/>
      <c r="H42" s="70" t="s">
        <v>137</v>
      </c>
      <c r="I42" s="587"/>
      <c r="J42" s="579"/>
      <c r="K42" s="581"/>
      <c r="L42" s="581"/>
      <c r="M42" s="581"/>
      <c r="N42" s="581"/>
      <c r="O42" s="581"/>
      <c r="P42" s="567" t="e">
        <v>#VALUE!</v>
      </c>
      <c r="T42" s="563"/>
      <c r="V42" s="80"/>
      <c r="W42" s="551"/>
    </row>
    <row r="43" spans="1:23" s="2" customFormat="1" ht="17.649999999999999" customHeight="1">
      <c r="A43" s="96">
        <f t="shared" ref="A43" si="11">A39+3</f>
        <v>44943</v>
      </c>
      <c r="B43" s="508" t="s">
        <v>100</v>
      </c>
      <c r="C43" s="92" t="s">
        <v>138</v>
      </c>
      <c r="D43" s="423" t="s">
        <v>21</v>
      </c>
      <c r="E43" s="92" t="s">
        <v>139</v>
      </c>
      <c r="F43" s="425" t="s">
        <v>29</v>
      </c>
      <c r="G43" s="510" t="s">
        <v>32</v>
      </c>
      <c r="H43" s="92" t="s">
        <v>140</v>
      </c>
      <c r="I43" s="512" t="s">
        <v>43</v>
      </c>
      <c r="J43" s="578">
        <v>5.5</v>
      </c>
      <c r="K43" s="580">
        <v>2</v>
      </c>
      <c r="L43" s="580">
        <v>2</v>
      </c>
      <c r="M43" s="580">
        <v>2</v>
      </c>
      <c r="N43" s="580">
        <v>1</v>
      </c>
      <c r="O43" s="580"/>
      <c r="P43" s="566">
        <f t="shared" ref="P43" si="12">J43*70+K43*77+L43*25+N43*60+O43*100+M43*45</f>
        <v>739</v>
      </c>
      <c r="T43" s="564"/>
      <c r="V43" s="97"/>
      <c r="W43" s="552"/>
    </row>
    <row r="44" spans="1:23" s="84" customFormat="1" ht="17.649999999999999" customHeight="1">
      <c r="A44" s="69" t="s">
        <v>141</v>
      </c>
      <c r="B44" s="516"/>
      <c r="C44" s="94" t="s">
        <v>142</v>
      </c>
      <c r="D44" s="424"/>
      <c r="E44" s="94" t="s">
        <v>143</v>
      </c>
      <c r="F44" s="425"/>
      <c r="G44" s="517"/>
      <c r="H44" s="98" t="s">
        <v>144</v>
      </c>
      <c r="I44" s="519"/>
      <c r="J44" s="579"/>
      <c r="K44" s="581"/>
      <c r="L44" s="581"/>
      <c r="M44" s="581"/>
      <c r="N44" s="581"/>
      <c r="O44" s="581"/>
      <c r="P44" s="567" t="e">
        <v>#VALUE!</v>
      </c>
    </row>
    <row r="45" spans="1:23" s="2" customFormat="1" ht="17.649999999999999" customHeight="1">
      <c r="A45" s="53">
        <f>A41+2</f>
        <v>44944</v>
      </c>
      <c r="B45" s="99" t="s">
        <v>56</v>
      </c>
      <c r="C45" s="100" t="s">
        <v>145</v>
      </c>
      <c r="D45" s="427" t="s">
        <v>146</v>
      </c>
      <c r="E45" s="81" t="s">
        <v>147</v>
      </c>
      <c r="F45" s="429" t="s">
        <v>60</v>
      </c>
      <c r="G45" s="524" t="s">
        <v>61</v>
      </c>
      <c r="H45" s="101" t="s">
        <v>148</v>
      </c>
      <c r="I45" s="582" t="s">
        <v>62</v>
      </c>
      <c r="J45" s="578">
        <v>5.5</v>
      </c>
      <c r="K45" s="580">
        <v>1.5</v>
      </c>
      <c r="L45" s="580">
        <v>1.5</v>
      </c>
      <c r="M45" s="580">
        <v>2</v>
      </c>
      <c r="N45" s="580"/>
      <c r="O45" s="580">
        <v>1</v>
      </c>
      <c r="P45" s="566">
        <f t="shared" ref="P45" si="13">J45*70+K45*77+L45*25+N45*60+O45*100+M45*45</f>
        <v>728</v>
      </c>
      <c r="R45" s="102"/>
    </row>
    <row r="46" spans="1:23" s="84" customFormat="1" ht="17.649999999999999" customHeight="1">
      <c r="A46" s="103" t="s">
        <v>149</v>
      </c>
      <c r="B46" s="104" t="s">
        <v>150</v>
      </c>
      <c r="C46" s="105" t="s">
        <v>151</v>
      </c>
      <c r="D46" s="428"/>
      <c r="E46" s="82" t="s">
        <v>152</v>
      </c>
      <c r="F46" s="428"/>
      <c r="G46" s="525"/>
      <c r="H46" s="106" t="s">
        <v>153</v>
      </c>
      <c r="I46" s="583"/>
      <c r="J46" s="579"/>
      <c r="K46" s="581"/>
      <c r="L46" s="581"/>
      <c r="M46" s="581"/>
      <c r="N46" s="581"/>
      <c r="O46" s="581"/>
      <c r="P46" s="567" t="e">
        <v>#VALUE!</v>
      </c>
      <c r="R46" s="107"/>
    </row>
    <row r="47" spans="1:23" s="2" customFormat="1" ht="17.649999999999999" customHeight="1">
      <c r="A47" s="96">
        <f>A43+2</f>
        <v>44945</v>
      </c>
      <c r="B47" s="565" t="s">
        <v>154</v>
      </c>
      <c r="C47" s="66" t="s">
        <v>155</v>
      </c>
      <c r="D47" s="423" t="s">
        <v>31</v>
      </c>
      <c r="E47" s="92" t="s">
        <v>156</v>
      </c>
      <c r="F47" s="425" t="s">
        <v>29</v>
      </c>
      <c r="G47" s="510" t="s">
        <v>32</v>
      </c>
      <c r="H47" s="92" t="s">
        <v>157</v>
      </c>
      <c r="I47" s="512"/>
      <c r="J47" s="578">
        <v>5.5</v>
      </c>
      <c r="K47" s="580">
        <v>1.5</v>
      </c>
      <c r="L47" s="580">
        <v>1.5</v>
      </c>
      <c r="M47" s="580">
        <v>2</v>
      </c>
      <c r="N47" s="580"/>
      <c r="O47" s="580">
        <v>1</v>
      </c>
      <c r="P47" s="566">
        <f t="shared" ref="P47" si="14">J47*70+K47*77+L47*25+N47*60+O47*100+M47*45</f>
        <v>728</v>
      </c>
    </row>
    <row r="48" spans="1:23" s="84" customFormat="1" ht="17.649999999999999" customHeight="1">
      <c r="A48" s="69" t="s">
        <v>158</v>
      </c>
      <c r="B48" s="516"/>
      <c r="C48" s="70" t="s">
        <v>159</v>
      </c>
      <c r="D48" s="424"/>
      <c r="E48" s="94" t="s">
        <v>160</v>
      </c>
      <c r="F48" s="425"/>
      <c r="G48" s="517"/>
      <c r="H48" s="98" t="s">
        <v>161</v>
      </c>
      <c r="I48" s="519"/>
      <c r="J48" s="579"/>
      <c r="K48" s="581"/>
      <c r="L48" s="581"/>
      <c r="M48" s="581"/>
      <c r="N48" s="581"/>
      <c r="O48" s="581"/>
      <c r="P48" s="567" t="e">
        <v>#VALUE!</v>
      </c>
    </row>
    <row r="49" spans="1:23" s="2" customFormat="1" ht="17.25" customHeight="1">
      <c r="A49" s="568" t="s">
        <v>162</v>
      </c>
      <c r="B49" s="569"/>
      <c r="C49" s="569"/>
      <c r="D49" s="569"/>
      <c r="E49" s="569"/>
      <c r="F49" s="569"/>
      <c r="G49" s="569"/>
      <c r="H49" s="569"/>
      <c r="I49" s="569"/>
      <c r="J49" s="570"/>
      <c r="K49" s="570"/>
      <c r="L49" s="570"/>
      <c r="M49" s="570"/>
      <c r="N49" s="570"/>
      <c r="O49" s="571"/>
      <c r="P49" s="566">
        <f t="shared" ref="P49" si="15">J49*70+K49*77+L49*25+N49*60+O49*100+M49*45</f>
        <v>0</v>
      </c>
    </row>
    <row r="50" spans="1:23" s="84" customFormat="1" ht="6" customHeight="1" thickBot="1">
      <c r="A50" s="572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4"/>
      <c r="P50" s="567" t="e">
        <v>#VALUE!</v>
      </c>
    </row>
    <row r="51" spans="1:23" s="2" customFormat="1" ht="17.649999999999999" hidden="1" customHeight="1">
      <c r="A51" s="108">
        <v>44601</v>
      </c>
      <c r="B51" s="515"/>
      <c r="C51" s="109"/>
      <c r="D51" s="575"/>
      <c r="E51" s="110"/>
      <c r="F51" s="576"/>
      <c r="G51" s="577"/>
      <c r="H51" s="111"/>
      <c r="I51" s="534"/>
      <c r="J51" s="441">
        <v>5</v>
      </c>
      <c r="K51" s="443">
        <v>2.5</v>
      </c>
      <c r="L51" s="445">
        <v>2</v>
      </c>
      <c r="M51" s="443">
        <v>3</v>
      </c>
      <c r="N51" s="443"/>
      <c r="O51" s="443"/>
      <c r="P51" s="446">
        <f>J51*70+K51*83+L51*25+N51*60+M51*45</f>
        <v>742.5</v>
      </c>
    </row>
    <row r="52" spans="1:23" s="84" customFormat="1" ht="17.649999999999999" hidden="1" customHeight="1">
      <c r="A52" s="112" t="s">
        <v>149</v>
      </c>
      <c r="B52" s="560"/>
      <c r="C52" s="113"/>
      <c r="D52" s="352"/>
      <c r="E52" s="114"/>
      <c r="F52" s="353"/>
      <c r="G52" s="561"/>
      <c r="H52" s="114"/>
      <c r="I52" s="562"/>
      <c r="J52" s="442"/>
      <c r="K52" s="444"/>
      <c r="L52" s="443"/>
      <c r="M52" s="444"/>
      <c r="N52" s="444"/>
      <c r="O52" s="444"/>
      <c r="P52" s="447"/>
    </row>
    <row r="53" spans="1:23" s="2" customFormat="1" ht="17.649999999999999" hidden="1" customHeight="1">
      <c r="A53" s="115">
        <f>A51+1</f>
        <v>44602</v>
      </c>
      <c r="B53" s="508"/>
      <c r="C53" s="116"/>
      <c r="D53" s="554"/>
      <c r="E53" s="117"/>
      <c r="F53" s="554"/>
      <c r="G53" s="556"/>
      <c r="H53" s="47"/>
      <c r="I53" s="558"/>
      <c r="J53" s="460">
        <v>5</v>
      </c>
      <c r="K53" s="444">
        <v>2.5</v>
      </c>
      <c r="L53" s="444">
        <v>1.2</v>
      </c>
      <c r="M53" s="444">
        <v>2.5</v>
      </c>
      <c r="N53" s="444">
        <v>1</v>
      </c>
      <c r="O53" s="444"/>
      <c r="P53" s="446">
        <f t="shared" ref="P53" si="16">J53*70+K53*83+L53*25+N53*60+M53*45</f>
        <v>760</v>
      </c>
    </row>
    <row r="54" spans="1:23" s="95" customFormat="1" ht="17.649999999999999" hidden="1" customHeight="1">
      <c r="A54" s="112" t="s">
        <v>158</v>
      </c>
      <c r="B54" s="560"/>
      <c r="C54" s="118"/>
      <c r="D54" s="352"/>
      <c r="E54" s="113"/>
      <c r="F54" s="352"/>
      <c r="G54" s="561"/>
      <c r="H54" s="34"/>
      <c r="I54" s="562"/>
      <c r="J54" s="441"/>
      <c r="K54" s="444"/>
      <c r="L54" s="444"/>
      <c r="M54" s="444"/>
      <c r="N54" s="444"/>
      <c r="O54" s="444"/>
      <c r="P54" s="447"/>
      <c r="T54" s="563"/>
      <c r="V54" s="80"/>
      <c r="W54" s="551"/>
    </row>
    <row r="55" spans="1:23" s="2" customFormat="1" ht="17.649999999999999" hidden="1" customHeight="1">
      <c r="A55" s="115">
        <f>A53+1</f>
        <v>44603</v>
      </c>
      <c r="B55" s="508" t="s">
        <v>163</v>
      </c>
      <c r="C55" s="119" t="s">
        <v>164</v>
      </c>
      <c r="D55" s="554" t="s">
        <v>21</v>
      </c>
      <c r="E55" s="120" t="s">
        <v>165</v>
      </c>
      <c r="F55" s="554" t="s">
        <v>40</v>
      </c>
      <c r="G55" s="556" t="s">
        <v>32</v>
      </c>
      <c r="H55" s="111" t="s">
        <v>166</v>
      </c>
      <c r="I55" s="558" t="s">
        <v>43</v>
      </c>
      <c r="J55" s="460">
        <v>4.8</v>
      </c>
      <c r="K55" s="444">
        <v>2</v>
      </c>
      <c r="L55" s="444">
        <v>2</v>
      </c>
      <c r="M55" s="444">
        <v>3</v>
      </c>
      <c r="N55" s="444"/>
      <c r="O55" s="444"/>
      <c r="P55" s="447">
        <f t="shared" ref="P55" si="17">J55*70+K55*83+L55*25+N55*60+M55*45</f>
        <v>687</v>
      </c>
      <c r="T55" s="564"/>
      <c r="V55" s="97"/>
      <c r="W55" s="552"/>
    </row>
    <row r="56" spans="1:23" s="84" customFormat="1" ht="17.649999999999999" hidden="1" customHeight="1" thickBot="1">
      <c r="A56" s="121" t="s">
        <v>81</v>
      </c>
      <c r="B56" s="553" t="s">
        <v>167</v>
      </c>
      <c r="C56" s="122" t="s">
        <v>168</v>
      </c>
      <c r="D56" s="555"/>
      <c r="E56" s="123" t="s">
        <v>169</v>
      </c>
      <c r="F56" s="555"/>
      <c r="G56" s="557"/>
      <c r="H56" s="124" t="s">
        <v>170</v>
      </c>
      <c r="I56" s="559"/>
      <c r="J56" s="458"/>
      <c r="K56" s="459"/>
      <c r="L56" s="459"/>
      <c r="M56" s="459"/>
      <c r="N56" s="459"/>
      <c r="O56" s="459"/>
      <c r="P56" s="461"/>
    </row>
    <row r="57" spans="1:23" s="2" customFormat="1" ht="17.649999999999999" customHeight="1">
      <c r="A57" s="125">
        <v>44970</v>
      </c>
      <c r="B57" s="528" t="s">
        <v>171</v>
      </c>
      <c r="C57" s="126" t="s">
        <v>172</v>
      </c>
      <c r="D57" s="530" t="s">
        <v>21</v>
      </c>
      <c r="E57" s="127" t="s">
        <v>173</v>
      </c>
      <c r="F57" s="531" t="s">
        <v>174</v>
      </c>
      <c r="G57" s="532" t="s">
        <v>97</v>
      </c>
      <c r="H57" s="126" t="s">
        <v>175</v>
      </c>
      <c r="I57" s="533"/>
      <c r="J57" s="441">
        <v>5.0999999999999996</v>
      </c>
      <c r="K57" s="443">
        <v>2</v>
      </c>
      <c r="L57" s="443">
        <v>1.5</v>
      </c>
      <c r="M57" s="443">
        <v>2.5</v>
      </c>
      <c r="N57" s="443"/>
      <c r="O57" s="443"/>
      <c r="P57" s="446">
        <f t="shared" ref="P57" si="18">J57*70+K57*83+L57*25+N57*60+M57*45</f>
        <v>673</v>
      </c>
    </row>
    <row r="58" spans="1:23" s="84" customFormat="1" ht="17.649999999999999" customHeight="1">
      <c r="A58" s="108" t="s">
        <v>48</v>
      </c>
      <c r="B58" s="529"/>
      <c r="C58" s="94" t="s">
        <v>176</v>
      </c>
      <c r="D58" s="352"/>
      <c r="E58" s="128" t="s">
        <v>177</v>
      </c>
      <c r="F58" s="353"/>
      <c r="G58" s="517"/>
      <c r="H58" s="98" t="s">
        <v>178</v>
      </c>
      <c r="I58" s="534"/>
      <c r="J58" s="460"/>
      <c r="K58" s="520"/>
      <c r="L58" s="520"/>
      <c r="M58" s="520"/>
      <c r="N58" s="520"/>
      <c r="O58" s="520"/>
      <c r="P58" s="447"/>
    </row>
    <row r="59" spans="1:23" s="2" customFormat="1" ht="17.25" customHeight="1">
      <c r="A59" s="115">
        <f>A57+1</f>
        <v>44971</v>
      </c>
      <c r="B59" s="549" t="s">
        <v>179</v>
      </c>
      <c r="C59" s="129" t="s">
        <v>180</v>
      </c>
      <c r="D59" s="537" t="s">
        <v>40</v>
      </c>
      <c r="E59" s="129" t="s">
        <v>181</v>
      </c>
      <c r="F59" s="539" t="s">
        <v>146</v>
      </c>
      <c r="G59" s="540" t="s">
        <v>32</v>
      </c>
      <c r="H59" s="92" t="s">
        <v>182</v>
      </c>
      <c r="I59" s="542" t="s">
        <v>183</v>
      </c>
      <c r="J59" s="442">
        <v>4.8</v>
      </c>
      <c r="K59" s="444">
        <v>2</v>
      </c>
      <c r="L59" s="520">
        <v>1.5</v>
      </c>
      <c r="M59" s="444">
        <v>2.5</v>
      </c>
      <c r="N59" s="444">
        <v>1</v>
      </c>
      <c r="O59" s="444"/>
      <c r="P59" s="446">
        <f t="shared" ref="P59" si="19">J59*70+K59*83+L59*25+N59*60+M59*45</f>
        <v>712</v>
      </c>
    </row>
    <row r="60" spans="1:23" s="84" customFormat="1" ht="17.649999999999999" customHeight="1">
      <c r="A60" s="112" t="s">
        <v>141</v>
      </c>
      <c r="B60" s="550"/>
      <c r="C60" s="94" t="s">
        <v>184</v>
      </c>
      <c r="D60" s="538"/>
      <c r="E60" s="94" t="s">
        <v>185</v>
      </c>
      <c r="F60" s="425"/>
      <c r="G60" s="541"/>
      <c r="H60" s="98" t="s">
        <v>186</v>
      </c>
      <c r="I60" s="543"/>
      <c r="J60" s="442"/>
      <c r="K60" s="444"/>
      <c r="L60" s="443"/>
      <c r="M60" s="444"/>
      <c r="N60" s="444"/>
      <c r="O60" s="444"/>
      <c r="P60" s="447"/>
    </row>
    <row r="61" spans="1:23" s="2" customFormat="1" ht="17.649999999999999" customHeight="1">
      <c r="A61" s="130">
        <f>A59+1</f>
        <v>44972</v>
      </c>
      <c r="B61" s="521" t="s">
        <v>56</v>
      </c>
      <c r="C61" s="131" t="s">
        <v>187</v>
      </c>
      <c r="D61" s="523" t="s">
        <v>40</v>
      </c>
      <c r="E61" s="132" t="s">
        <v>188</v>
      </c>
      <c r="F61" s="523" t="s">
        <v>21</v>
      </c>
      <c r="G61" s="524" t="s">
        <v>61</v>
      </c>
      <c r="H61" s="131" t="s">
        <v>189</v>
      </c>
      <c r="I61" s="546" t="s">
        <v>190</v>
      </c>
      <c r="J61" s="548">
        <v>5</v>
      </c>
      <c r="K61" s="444">
        <v>2</v>
      </c>
      <c r="L61" s="444">
        <v>1.5</v>
      </c>
      <c r="M61" s="444">
        <v>3</v>
      </c>
      <c r="N61" s="444"/>
      <c r="O61" s="444">
        <v>1</v>
      </c>
      <c r="P61" s="446">
        <f t="shared" ref="P61" si="20">J61*70+K61*83+L61*25+N61*60+M61*45</f>
        <v>688.5</v>
      </c>
    </row>
    <row r="62" spans="1:23" s="84" customFormat="1" ht="17.649999999999999" customHeight="1">
      <c r="A62" s="133" t="s">
        <v>149</v>
      </c>
      <c r="B62" s="522"/>
      <c r="C62" s="134" t="s">
        <v>191</v>
      </c>
      <c r="D62" s="337"/>
      <c r="E62" s="135" t="s">
        <v>192</v>
      </c>
      <c r="F62" s="337"/>
      <c r="G62" s="525"/>
      <c r="H62" s="136" t="s">
        <v>193</v>
      </c>
      <c r="I62" s="547"/>
      <c r="J62" s="548"/>
      <c r="K62" s="444"/>
      <c r="L62" s="444"/>
      <c r="M62" s="444"/>
      <c r="N62" s="444"/>
      <c r="O62" s="444"/>
      <c r="P62" s="447"/>
    </row>
    <row r="63" spans="1:23" s="2" customFormat="1" ht="17.649999999999999" customHeight="1">
      <c r="A63" s="96">
        <f>A61+1</f>
        <v>44973</v>
      </c>
      <c r="B63" s="515" t="s">
        <v>194</v>
      </c>
      <c r="C63" s="127" t="s">
        <v>195</v>
      </c>
      <c r="D63" s="423" t="s">
        <v>146</v>
      </c>
      <c r="E63" s="92" t="s">
        <v>196</v>
      </c>
      <c r="F63" s="424" t="s">
        <v>29</v>
      </c>
      <c r="G63" s="510" t="s">
        <v>32</v>
      </c>
      <c r="H63" s="92" t="s">
        <v>197</v>
      </c>
      <c r="I63" s="518"/>
      <c r="J63" s="441">
        <v>5</v>
      </c>
      <c r="K63" s="443">
        <v>2.5</v>
      </c>
      <c r="L63" s="443">
        <v>1.5</v>
      </c>
      <c r="M63" s="443">
        <v>3</v>
      </c>
      <c r="N63" s="443"/>
      <c r="O63" s="443"/>
      <c r="P63" s="446">
        <f t="shared" ref="P63" si="21">J63*70+K63*83+L63*25+N63*60+M63*45</f>
        <v>730</v>
      </c>
    </row>
    <row r="64" spans="1:23" s="84" customFormat="1" ht="17.649999999999999" customHeight="1">
      <c r="A64" s="69" t="s">
        <v>158</v>
      </c>
      <c r="B64" s="516"/>
      <c r="C64" s="128" t="s">
        <v>198</v>
      </c>
      <c r="D64" s="424"/>
      <c r="E64" s="94" t="s">
        <v>199</v>
      </c>
      <c r="F64" s="425"/>
      <c r="G64" s="517"/>
      <c r="H64" s="98" t="s">
        <v>200</v>
      </c>
      <c r="I64" s="519"/>
      <c r="J64" s="460"/>
      <c r="K64" s="520"/>
      <c r="L64" s="520"/>
      <c r="M64" s="520"/>
      <c r="N64" s="520"/>
      <c r="O64" s="520"/>
      <c r="P64" s="447"/>
    </row>
    <row r="65" spans="1:17" s="2" customFormat="1" ht="17.649999999999999" customHeight="1">
      <c r="A65" s="96">
        <f>A63+1</f>
        <v>44974</v>
      </c>
      <c r="B65" s="508" t="s">
        <v>201</v>
      </c>
      <c r="C65" s="92" t="s">
        <v>202</v>
      </c>
      <c r="D65" s="423" t="s">
        <v>203</v>
      </c>
      <c r="E65" s="92" t="s">
        <v>204</v>
      </c>
      <c r="F65" s="425" t="s">
        <v>29</v>
      </c>
      <c r="G65" s="510" t="s">
        <v>41</v>
      </c>
      <c r="H65" s="92" t="s">
        <v>205</v>
      </c>
      <c r="I65" s="512" t="s">
        <v>183</v>
      </c>
      <c r="J65" s="442">
        <v>5</v>
      </c>
      <c r="K65" s="444">
        <v>2</v>
      </c>
      <c r="L65" s="444">
        <v>1.8</v>
      </c>
      <c r="M65" s="444">
        <v>2.8</v>
      </c>
      <c r="N65" s="444">
        <v>1</v>
      </c>
      <c r="O65" s="444"/>
      <c r="P65" s="447">
        <f t="shared" ref="P65" si="22">J65*70+K65*83+L65*25+N65*60+M65*45</f>
        <v>747</v>
      </c>
    </row>
    <row r="66" spans="1:17" s="84" customFormat="1" ht="17.649999999999999" customHeight="1" thickBot="1">
      <c r="A66" s="69" t="s">
        <v>81</v>
      </c>
      <c r="B66" s="516" t="s">
        <v>206</v>
      </c>
      <c r="C66" s="94" t="s">
        <v>207</v>
      </c>
      <c r="D66" s="424"/>
      <c r="E66" s="94" t="s">
        <v>208</v>
      </c>
      <c r="F66" s="425"/>
      <c r="G66" s="517"/>
      <c r="H66" s="98" t="s">
        <v>209</v>
      </c>
      <c r="I66" s="519"/>
      <c r="J66" s="514"/>
      <c r="K66" s="459"/>
      <c r="L66" s="459"/>
      <c r="M66" s="459"/>
      <c r="N66" s="459"/>
      <c r="O66" s="459"/>
      <c r="P66" s="461"/>
    </row>
    <row r="67" spans="1:17" s="2" customFormat="1" ht="17.649999999999999" customHeight="1">
      <c r="A67" s="96">
        <f>A65+1</f>
        <v>44975</v>
      </c>
      <c r="B67" s="544" t="s">
        <v>210</v>
      </c>
      <c r="C67" s="92" t="s">
        <v>211</v>
      </c>
      <c r="D67" s="423" t="s">
        <v>40</v>
      </c>
      <c r="E67" s="92" t="s">
        <v>212</v>
      </c>
      <c r="F67" s="425" t="s">
        <v>29</v>
      </c>
      <c r="G67" s="510" t="s">
        <v>41</v>
      </c>
      <c r="H67" s="92" t="s">
        <v>213</v>
      </c>
      <c r="I67" s="512"/>
      <c r="J67" s="441">
        <v>5.0999999999999996</v>
      </c>
      <c r="K67" s="443">
        <v>2</v>
      </c>
      <c r="L67" s="443">
        <v>1.5</v>
      </c>
      <c r="M67" s="443">
        <v>2.5</v>
      </c>
      <c r="N67" s="443"/>
      <c r="O67" s="443"/>
      <c r="P67" s="446">
        <f t="shared" ref="P67" si="23">J67*70+K67*83+L67*25+N67*60+M67*45</f>
        <v>673</v>
      </c>
    </row>
    <row r="68" spans="1:17" s="84" customFormat="1" ht="17.649999999999999" customHeight="1" thickBot="1">
      <c r="A68" s="85" t="s">
        <v>90</v>
      </c>
      <c r="B68" s="545"/>
      <c r="C68" s="137" t="s">
        <v>214</v>
      </c>
      <c r="D68" s="455"/>
      <c r="E68" s="137" t="s">
        <v>215</v>
      </c>
      <c r="F68" s="482"/>
      <c r="G68" s="511"/>
      <c r="H68" s="138" t="s">
        <v>216</v>
      </c>
      <c r="I68" s="513"/>
      <c r="J68" s="460"/>
      <c r="K68" s="520"/>
      <c r="L68" s="520"/>
      <c r="M68" s="520"/>
      <c r="N68" s="520"/>
      <c r="O68" s="520"/>
      <c r="P68" s="447"/>
    </row>
    <row r="69" spans="1:17" s="2" customFormat="1" ht="17.649999999999999" customHeight="1">
      <c r="A69" s="125">
        <f>A65+3</f>
        <v>44977</v>
      </c>
      <c r="B69" s="528" t="s">
        <v>131</v>
      </c>
      <c r="C69" s="126" t="s">
        <v>217</v>
      </c>
      <c r="D69" s="530" t="s">
        <v>21</v>
      </c>
      <c r="E69" s="129" t="s">
        <v>218</v>
      </c>
      <c r="F69" s="531" t="s">
        <v>31</v>
      </c>
      <c r="G69" s="532" t="s">
        <v>97</v>
      </c>
      <c r="H69" s="126" t="s">
        <v>219</v>
      </c>
      <c r="I69" s="533"/>
      <c r="J69" s="441">
        <v>5.0999999999999996</v>
      </c>
      <c r="K69" s="443">
        <v>2</v>
      </c>
      <c r="L69" s="443">
        <v>1.5</v>
      </c>
      <c r="M69" s="443">
        <v>2.5</v>
      </c>
      <c r="N69" s="443"/>
      <c r="O69" s="443"/>
      <c r="P69" s="446">
        <f t="shared" ref="P69" si="24">J69*70+K69*83+L69*25+N69*60+M69*45</f>
        <v>673</v>
      </c>
    </row>
    <row r="70" spans="1:17" s="84" customFormat="1" ht="17.649999999999999" customHeight="1">
      <c r="A70" s="108" t="s">
        <v>48</v>
      </c>
      <c r="B70" s="529"/>
      <c r="C70" s="94" t="s">
        <v>220</v>
      </c>
      <c r="D70" s="352"/>
      <c r="E70" s="139" t="s">
        <v>221</v>
      </c>
      <c r="F70" s="353"/>
      <c r="G70" s="517"/>
      <c r="H70" s="98" t="s">
        <v>222</v>
      </c>
      <c r="I70" s="534"/>
      <c r="J70" s="460"/>
      <c r="K70" s="520"/>
      <c r="L70" s="520"/>
      <c r="M70" s="520"/>
      <c r="N70" s="520"/>
      <c r="O70" s="520"/>
      <c r="P70" s="447"/>
    </row>
    <row r="71" spans="1:17" s="2" customFormat="1" ht="17.25" customHeight="1">
      <c r="A71" s="115">
        <f>A69+1</f>
        <v>44978</v>
      </c>
      <c r="B71" s="535" t="s">
        <v>100</v>
      </c>
      <c r="C71" s="129" t="s">
        <v>223</v>
      </c>
      <c r="D71" s="537" t="s">
        <v>224</v>
      </c>
      <c r="E71" s="129" t="s">
        <v>225</v>
      </c>
      <c r="F71" s="539" t="s">
        <v>40</v>
      </c>
      <c r="G71" s="540" t="s">
        <v>32</v>
      </c>
      <c r="H71" s="92" t="s">
        <v>226</v>
      </c>
      <c r="I71" s="542" t="s">
        <v>183</v>
      </c>
      <c r="J71" s="442">
        <v>4.8</v>
      </c>
      <c r="K71" s="444">
        <v>2</v>
      </c>
      <c r="L71" s="520">
        <v>1.5</v>
      </c>
      <c r="M71" s="444">
        <v>2.5</v>
      </c>
      <c r="N71" s="444">
        <v>1</v>
      </c>
      <c r="O71" s="444"/>
      <c r="P71" s="446">
        <f t="shared" ref="P71" si="25">J71*70+K71*83+L71*25+N71*60+M71*45</f>
        <v>712</v>
      </c>
    </row>
    <row r="72" spans="1:17" s="84" customFormat="1" ht="17.649999999999999" customHeight="1">
      <c r="A72" s="112" t="s">
        <v>141</v>
      </c>
      <c r="B72" s="536" t="s">
        <v>227</v>
      </c>
      <c r="C72" s="94" t="s">
        <v>228</v>
      </c>
      <c r="D72" s="538"/>
      <c r="E72" s="139" t="s">
        <v>229</v>
      </c>
      <c r="F72" s="425"/>
      <c r="G72" s="541"/>
      <c r="H72" s="98" t="s">
        <v>230</v>
      </c>
      <c r="I72" s="543"/>
      <c r="J72" s="442"/>
      <c r="K72" s="444"/>
      <c r="L72" s="443"/>
      <c r="M72" s="444"/>
      <c r="N72" s="444"/>
      <c r="O72" s="444"/>
      <c r="P72" s="447"/>
    </row>
    <row r="73" spans="1:17" s="2" customFormat="1" ht="17.649999999999999" customHeight="1">
      <c r="A73" s="140">
        <f>A71+1</f>
        <v>44979</v>
      </c>
      <c r="B73" s="521" t="s">
        <v>56</v>
      </c>
      <c r="C73" s="131" t="s">
        <v>231</v>
      </c>
      <c r="D73" s="523" t="s">
        <v>40</v>
      </c>
      <c r="E73" s="81" t="s">
        <v>232</v>
      </c>
      <c r="F73" s="523" t="s">
        <v>21</v>
      </c>
      <c r="G73" s="524" t="s">
        <v>61</v>
      </c>
      <c r="H73" s="141" t="s">
        <v>233</v>
      </c>
      <c r="I73" s="526" t="s">
        <v>190</v>
      </c>
      <c r="J73" s="442">
        <v>5</v>
      </c>
      <c r="K73" s="444">
        <v>2</v>
      </c>
      <c r="L73" s="444">
        <v>1.5</v>
      </c>
      <c r="M73" s="444">
        <v>3</v>
      </c>
      <c r="N73" s="444"/>
      <c r="O73" s="444">
        <v>1</v>
      </c>
      <c r="P73" s="446">
        <f t="shared" ref="P73" si="26">J73*70+K73*83+L73*25+N73*60+M73*45</f>
        <v>688.5</v>
      </c>
    </row>
    <row r="74" spans="1:17" s="84" customFormat="1" ht="17.649999999999999" customHeight="1">
      <c r="A74" s="142" t="s">
        <v>149</v>
      </c>
      <c r="B74" s="522" t="s">
        <v>234</v>
      </c>
      <c r="C74" s="134" t="s">
        <v>235</v>
      </c>
      <c r="D74" s="337"/>
      <c r="E74" s="82" t="s">
        <v>236</v>
      </c>
      <c r="F74" s="337"/>
      <c r="G74" s="525"/>
      <c r="H74" s="143" t="s">
        <v>237</v>
      </c>
      <c r="I74" s="527"/>
      <c r="J74" s="442"/>
      <c r="K74" s="444"/>
      <c r="L74" s="444"/>
      <c r="M74" s="444"/>
      <c r="N74" s="444"/>
      <c r="O74" s="444"/>
      <c r="P74" s="447"/>
    </row>
    <row r="75" spans="1:17" s="2" customFormat="1" ht="17.649999999999999" customHeight="1">
      <c r="A75" s="96">
        <f>A73+1</f>
        <v>44980</v>
      </c>
      <c r="B75" s="515" t="s">
        <v>238</v>
      </c>
      <c r="C75" s="92" t="s">
        <v>239</v>
      </c>
      <c r="D75" s="423" t="s">
        <v>40</v>
      </c>
      <c r="E75" s="92" t="s">
        <v>240</v>
      </c>
      <c r="F75" s="424" t="s">
        <v>29</v>
      </c>
      <c r="G75" s="510" t="s">
        <v>32</v>
      </c>
      <c r="H75" s="92" t="s">
        <v>241</v>
      </c>
      <c r="I75" s="518"/>
      <c r="J75" s="441">
        <v>5</v>
      </c>
      <c r="K75" s="443">
        <v>2.5</v>
      </c>
      <c r="L75" s="443">
        <v>1.5</v>
      </c>
      <c r="M75" s="443">
        <v>3</v>
      </c>
      <c r="N75" s="443"/>
      <c r="O75" s="443"/>
      <c r="P75" s="446">
        <f t="shared" ref="P75" si="27">J75*70+K75*83+L75*25+N75*60+M75*45</f>
        <v>730</v>
      </c>
    </row>
    <row r="76" spans="1:17" s="84" customFormat="1" ht="17.649999999999999" customHeight="1">
      <c r="A76" s="69" t="s">
        <v>158</v>
      </c>
      <c r="B76" s="516"/>
      <c r="C76" s="94" t="s">
        <v>242</v>
      </c>
      <c r="D76" s="424"/>
      <c r="E76" s="94" t="s">
        <v>243</v>
      </c>
      <c r="F76" s="425"/>
      <c r="G76" s="517"/>
      <c r="H76" s="98" t="s">
        <v>244</v>
      </c>
      <c r="I76" s="519"/>
      <c r="J76" s="460"/>
      <c r="K76" s="520"/>
      <c r="L76" s="520"/>
      <c r="M76" s="520"/>
      <c r="N76" s="520"/>
      <c r="O76" s="520"/>
      <c r="P76" s="447"/>
    </row>
    <row r="77" spans="1:17" s="2" customFormat="1" ht="17.649999999999999" customHeight="1">
      <c r="A77" s="96">
        <f>A75+1</f>
        <v>44981</v>
      </c>
      <c r="B77" s="508" t="s">
        <v>245</v>
      </c>
      <c r="C77" s="92" t="s">
        <v>246</v>
      </c>
      <c r="D77" s="423" t="s">
        <v>31</v>
      </c>
      <c r="E77" s="92" t="s">
        <v>247</v>
      </c>
      <c r="F77" s="425" t="s">
        <v>29</v>
      </c>
      <c r="G77" s="510" t="s">
        <v>41</v>
      </c>
      <c r="H77" s="127" t="s">
        <v>248</v>
      </c>
      <c r="I77" s="512" t="s">
        <v>183</v>
      </c>
      <c r="J77" s="442">
        <v>5</v>
      </c>
      <c r="K77" s="444">
        <v>2</v>
      </c>
      <c r="L77" s="444">
        <v>1.8</v>
      </c>
      <c r="M77" s="444">
        <v>2.8</v>
      </c>
      <c r="N77" s="444">
        <v>1</v>
      </c>
      <c r="O77" s="444"/>
      <c r="P77" s="447">
        <f t="shared" ref="P77" si="28">J77*70+K77*83+L77*25+N77*60+M77*45</f>
        <v>747</v>
      </c>
    </row>
    <row r="78" spans="1:17" s="84" customFormat="1" ht="21" customHeight="1" thickBot="1">
      <c r="A78" s="85" t="s">
        <v>81</v>
      </c>
      <c r="B78" s="509"/>
      <c r="C78" s="137" t="s">
        <v>249</v>
      </c>
      <c r="D78" s="455"/>
      <c r="E78" s="137" t="s">
        <v>250</v>
      </c>
      <c r="F78" s="482"/>
      <c r="G78" s="511"/>
      <c r="H78" s="144" t="s">
        <v>251</v>
      </c>
      <c r="I78" s="513"/>
      <c r="J78" s="514"/>
      <c r="K78" s="459"/>
      <c r="L78" s="459"/>
      <c r="M78" s="459"/>
      <c r="N78" s="459"/>
      <c r="O78" s="459"/>
      <c r="P78" s="461"/>
    </row>
    <row r="79" spans="1:17" s="147" customFormat="1" ht="14.25" customHeight="1">
      <c r="A79" s="506" t="s">
        <v>252</v>
      </c>
      <c r="B79" s="506"/>
      <c r="C79" s="507" t="s">
        <v>253</v>
      </c>
      <c r="D79" s="507"/>
      <c r="E79" s="145" t="s">
        <v>254</v>
      </c>
      <c r="F79" s="507" t="s">
        <v>255</v>
      </c>
      <c r="G79" s="507"/>
      <c r="H79" s="145" t="s">
        <v>256</v>
      </c>
      <c r="I79" s="507" t="s">
        <v>257</v>
      </c>
      <c r="J79" s="507"/>
      <c r="K79" s="507"/>
      <c r="L79" s="507" t="s">
        <v>258</v>
      </c>
      <c r="M79" s="507"/>
      <c r="N79" s="507"/>
      <c r="O79" s="507" t="s">
        <v>259</v>
      </c>
      <c r="P79" s="507"/>
      <c r="Q79" s="146"/>
    </row>
    <row r="80" spans="1:17" s="150" customFormat="1" ht="14.65" customHeight="1">
      <c r="A80" s="503" t="s">
        <v>260</v>
      </c>
      <c r="B80" s="503"/>
      <c r="C80" s="504">
        <v>670</v>
      </c>
      <c r="D80" s="504" t="s">
        <v>261</v>
      </c>
      <c r="E80" s="148">
        <v>4.5</v>
      </c>
      <c r="F80" s="505">
        <v>2</v>
      </c>
      <c r="G80" s="505"/>
      <c r="H80" s="148">
        <v>1.5</v>
      </c>
      <c r="I80" s="504" t="s">
        <v>262</v>
      </c>
      <c r="J80" s="504"/>
      <c r="K80" s="504" t="s">
        <v>261</v>
      </c>
      <c r="L80" s="504" t="s">
        <v>262</v>
      </c>
      <c r="M80" s="504"/>
      <c r="N80" s="504"/>
      <c r="O80" s="504">
        <v>2</v>
      </c>
      <c r="P80" s="504"/>
      <c r="Q80" s="149"/>
    </row>
    <row r="81" spans="1:17" s="150" customFormat="1" ht="14.65" customHeight="1">
      <c r="A81" s="503" t="s">
        <v>263</v>
      </c>
      <c r="B81" s="503"/>
      <c r="C81" s="504">
        <v>770</v>
      </c>
      <c r="D81" s="504" t="s">
        <v>261</v>
      </c>
      <c r="E81" s="148">
        <v>5</v>
      </c>
      <c r="F81" s="505">
        <v>2</v>
      </c>
      <c r="G81" s="505"/>
      <c r="H81" s="148">
        <v>2</v>
      </c>
      <c r="I81" s="504" t="s">
        <v>262</v>
      </c>
      <c r="J81" s="504"/>
      <c r="K81" s="504" t="s">
        <v>261</v>
      </c>
      <c r="L81" s="504" t="s">
        <v>262</v>
      </c>
      <c r="M81" s="504"/>
      <c r="N81" s="504"/>
      <c r="O81" s="504">
        <v>2.5</v>
      </c>
      <c r="P81" s="504"/>
    </row>
    <row r="82" spans="1:17" s="150" customFormat="1" ht="14.65" customHeight="1">
      <c r="A82" s="503" t="s">
        <v>264</v>
      </c>
      <c r="B82" s="503"/>
      <c r="C82" s="504">
        <v>860</v>
      </c>
      <c r="D82" s="504" t="s">
        <v>261</v>
      </c>
      <c r="E82" s="148">
        <v>5.5</v>
      </c>
      <c r="F82" s="505">
        <v>2.5</v>
      </c>
      <c r="G82" s="505"/>
      <c r="H82" s="148">
        <v>2</v>
      </c>
      <c r="I82" s="504" t="s">
        <v>262</v>
      </c>
      <c r="J82" s="504"/>
      <c r="K82" s="504" t="s">
        <v>261</v>
      </c>
      <c r="L82" s="504" t="s">
        <v>262</v>
      </c>
      <c r="M82" s="504"/>
      <c r="N82" s="504"/>
      <c r="O82" s="504">
        <v>2.5</v>
      </c>
      <c r="P82" s="504"/>
    </row>
    <row r="83" spans="1:17" s="150" customFormat="1" ht="24.6" customHeight="1">
      <c r="A83" s="151" t="s">
        <v>265</v>
      </c>
      <c r="B83" s="152"/>
      <c r="C83" s="153"/>
      <c r="D83" s="154"/>
      <c r="E83" s="154"/>
      <c r="F83" s="154"/>
      <c r="G83" s="153"/>
      <c r="H83" s="153"/>
      <c r="I83" s="154"/>
      <c r="J83" s="152"/>
      <c r="K83" s="152"/>
      <c r="L83" s="152"/>
      <c r="M83" s="152"/>
      <c r="N83" s="152"/>
      <c r="O83" s="152"/>
      <c r="P83" s="154"/>
      <c r="Q83" s="149"/>
    </row>
    <row r="84" spans="1:17" s="150" customFormat="1" ht="14.65" customHeight="1">
      <c r="A84" s="155" t="s">
        <v>266</v>
      </c>
      <c r="B84" s="154"/>
      <c r="C84" s="153"/>
      <c r="D84" s="154"/>
      <c r="E84" s="154"/>
      <c r="F84" s="154"/>
      <c r="G84" s="153"/>
      <c r="H84" s="153"/>
      <c r="I84" s="154"/>
      <c r="J84" s="154"/>
      <c r="K84" s="154"/>
      <c r="L84" s="154"/>
      <c r="M84" s="154"/>
      <c r="N84" s="154"/>
      <c r="O84" s="154"/>
      <c r="P84" s="154"/>
      <c r="Q84" s="149"/>
    </row>
    <row r="85" spans="1:17" ht="14.65" customHeight="1">
      <c r="A85" s="156" t="s">
        <v>267</v>
      </c>
      <c r="B85" s="154"/>
      <c r="C85" s="154"/>
      <c r="D85" s="154"/>
      <c r="E85" s="157" t="s">
        <v>268</v>
      </c>
      <c r="F85" s="154"/>
      <c r="G85" s="154"/>
      <c r="H85" s="154"/>
      <c r="I85" s="158" t="s">
        <v>269</v>
      </c>
      <c r="J85" s="154"/>
      <c r="K85" s="154"/>
      <c r="L85" s="154"/>
      <c r="M85" s="154"/>
      <c r="N85" s="154"/>
      <c r="O85" s="154"/>
      <c r="P85" s="154"/>
    </row>
    <row r="86" spans="1:17" ht="21" customHeight="1">
      <c r="A86" s="159"/>
      <c r="B86" s="154"/>
      <c r="C86" s="153"/>
      <c r="D86" s="154"/>
      <c r="E86" s="154"/>
      <c r="F86" s="154"/>
      <c r="G86" s="153"/>
      <c r="H86" s="153"/>
      <c r="I86" s="154"/>
      <c r="J86" s="154"/>
      <c r="K86" s="154"/>
      <c r="L86" s="154"/>
      <c r="M86" s="154"/>
      <c r="N86" s="154"/>
      <c r="O86" s="154"/>
      <c r="P86" s="154"/>
    </row>
    <row r="87" spans="1:17" ht="21" customHeight="1">
      <c r="A87" s="155"/>
      <c r="B87" s="154"/>
      <c r="C87" s="153"/>
      <c r="D87" s="160"/>
      <c r="E87" s="154"/>
      <c r="F87" s="154"/>
      <c r="G87" s="153"/>
      <c r="H87" s="153"/>
      <c r="I87" s="154"/>
      <c r="J87" s="154"/>
      <c r="K87" s="154"/>
      <c r="L87" s="154"/>
      <c r="M87" s="154"/>
      <c r="N87" s="154"/>
      <c r="O87" s="154"/>
      <c r="P87" s="154"/>
    </row>
    <row r="88" spans="1:17" ht="21" customHeight="1">
      <c r="A88" s="161"/>
      <c r="B88" s="162"/>
      <c r="C88" s="163"/>
      <c r="D88" s="164"/>
      <c r="E88" s="164"/>
      <c r="F88" s="164"/>
      <c r="G88" s="163"/>
      <c r="H88" s="163"/>
      <c r="I88" s="154"/>
      <c r="J88" s="165"/>
      <c r="K88" s="165"/>
      <c r="L88" s="165"/>
      <c r="M88" s="165"/>
      <c r="N88" s="165"/>
      <c r="O88" s="165"/>
      <c r="P88" s="166"/>
    </row>
  </sheetData>
  <sheetProtection selectLockedCells="1" selectUnlockedCells="1"/>
  <mergeCells count="467"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B5:B6"/>
    <mergeCell ref="D5:D6"/>
    <mergeCell ref="F5:F6"/>
    <mergeCell ref="G5:G6"/>
    <mergeCell ref="I5:I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L5:L6"/>
    <mergeCell ref="M5:M6"/>
    <mergeCell ref="N5:N6"/>
    <mergeCell ref="O5:O6"/>
    <mergeCell ref="N7:N8"/>
    <mergeCell ref="O7:O8"/>
    <mergeCell ref="P7:P8"/>
    <mergeCell ref="N9:N10"/>
    <mergeCell ref="O9:O10"/>
    <mergeCell ref="P9:P10"/>
    <mergeCell ref="B11:I12"/>
    <mergeCell ref="J11:J12"/>
    <mergeCell ref="K11:K12"/>
    <mergeCell ref="L11:L12"/>
    <mergeCell ref="M11:M12"/>
    <mergeCell ref="N11:N12"/>
    <mergeCell ref="O11:O12"/>
    <mergeCell ref="P11:P12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N13:N14"/>
    <mergeCell ref="O13:O14"/>
    <mergeCell ref="P13:P14"/>
    <mergeCell ref="B15:B16"/>
    <mergeCell ref="D15:D16"/>
    <mergeCell ref="F15:F16"/>
    <mergeCell ref="G15:G16"/>
    <mergeCell ref="I15:I16"/>
    <mergeCell ref="P15:P16"/>
    <mergeCell ref="J15:J16"/>
    <mergeCell ref="K15:K16"/>
    <mergeCell ref="L15:L16"/>
    <mergeCell ref="M15:M16"/>
    <mergeCell ref="N15:N16"/>
    <mergeCell ref="O15:O16"/>
    <mergeCell ref="B13:B14"/>
    <mergeCell ref="D13:D14"/>
    <mergeCell ref="F13:F14"/>
    <mergeCell ref="G13:G14"/>
    <mergeCell ref="I13:I14"/>
    <mergeCell ref="J13:J14"/>
    <mergeCell ref="K13:K14"/>
    <mergeCell ref="L13:L14"/>
    <mergeCell ref="M13:M14"/>
    <mergeCell ref="N17:N18"/>
    <mergeCell ref="O17:O18"/>
    <mergeCell ref="P17:P18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N19:N20"/>
    <mergeCell ref="O19:O20"/>
    <mergeCell ref="P19:P20"/>
    <mergeCell ref="B17:B18"/>
    <mergeCell ref="D17:D18"/>
    <mergeCell ref="F17:F18"/>
    <mergeCell ref="G17:G18"/>
    <mergeCell ref="I17:I18"/>
    <mergeCell ref="J17:J18"/>
    <mergeCell ref="K17:K18"/>
    <mergeCell ref="L17:L18"/>
    <mergeCell ref="M17:M18"/>
    <mergeCell ref="B21:B22"/>
    <mergeCell ref="D21:D22"/>
    <mergeCell ref="F21:F22"/>
    <mergeCell ref="G21:G22"/>
    <mergeCell ref="I21:I22"/>
    <mergeCell ref="N23:N24"/>
    <mergeCell ref="O23:O24"/>
    <mergeCell ref="P23:P24"/>
    <mergeCell ref="T24:T25"/>
    <mergeCell ref="D25:D26"/>
    <mergeCell ref="F25:F26"/>
    <mergeCell ref="G25:G26"/>
    <mergeCell ref="I25:I26"/>
    <mergeCell ref="J25:J26"/>
    <mergeCell ref="V24:V25"/>
    <mergeCell ref="W24:W25"/>
    <mergeCell ref="P21:P22"/>
    <mergeCell ref="B23:B24"/>
    <mergeCell ref="D23:D24"/>
    <mergeCell ref="F23:F24"/>
    <mergeCell ref="G23:G24"/>
    <mergeCell ref="I23:I24"/>
    <mergeCell ref="J23:J24"/>
    <mergeCell ref="K23:K24"/>
    <mergeCell ref="L23:L24"/>
    <mergeCell ref="M23:M24"/>
    <mergeCell ref="J21:J22"/>
    <mergeCell ref="K21:K22"/>
    <mergeCell ref="L21:L22"/>
    <mergeCell ref="M21:M22"/>
    <mergeCell ref="N21:N22"/>
    <mergeCell ref="O21:O22"/>
    <mergeCell ref="L25:L26"/>
    <mergeCell ref="M25:M26"/>
    <mergeCell ref="N25:N26"/>
    <mergeCell ref="O25:O26"/>
    <mergeCell ref="P25:P26"/>
    <mergeCell ref="B25:B26"/>
    <mergeCell ref="B27:B28"/>
    <mergeCell ref="D27:D28"/>
    <mergeCell ref="F27:F28"/>
    <mergeCell ref="G27:G28"/>
    <mergeCell ref="B29:B30"/>
    <mergeCell ref="D29:D30"/>
    <mergeCell ref="F29:F30"/>
    <mergeCell ref="G29:G30"/>
    <mergeCell ref="K25:K26"/>
    <mergeCell ref="O29:O30"/>
    <mergeCell ref="P29:P30"/>
    <mergeCell ref="B31:B32"/>
    <mergeCell ref="D31:D32"/>
    <mergeCell ref="F31:F32"/>
    <mergeCell ref="G31:G32"/>
    <mergeCell ref="I31:I32"/>
    <mergeCell ref="J31:J32"/>
    <mergeCell ref="K31:K32"/>
    <mergeCell ref="L31:L32"/>
    <mergeCell ref="I29:I30"/>
    <mergeCell ref="J29:J30"/>
    <mergeCell ref="K29:K30"/>
    <mergeCell ref="L29:L30"/>
    <mergeCell ref="M29:M30"/>
    <mergeCell ref="N29:N30"/>
    <mergeCell ref="M31:M32"/>
    <mergeCell ref="N31:N32"/>
    <mergeCell ref="O31:O32"/>
    <mergeCell ref="P31:P32"/>
    <mergeCell ref="R31:S32"/>
    <mergeCell ref="B33:B34"/>
    <mergeCell ref="D33:D34"/>
    <mergeCell ref="F33:F34"/>
    <mergeCell ref="G33:G34"/>
    <mergeCell ref="I33:I34"/>
    <mergeCell ref="P33:P34"/>
    <mergeCell ref="B35:B36"/>
    <mergeCell ref="D35:D36"/>
    <mergeCell ref="F35:F36"/>
    <mergeCell ref="G35:G36"/>
    <mergeCell ref="I35:I36"/>
    <mergeCell ref="J35:J36"/>
    <mergeCell ref="K35:K36"/>
    <mergeCell ref="L35:L36"/>
    <mergeCell ref="M35:M36"/>
    <mergeCell ref="J33:J34"/>
    <mergeCell ref="K33:K34"/>
    <mergeCell ref="L33:L34"/>
    <mergeCell ref="M33:M34"/>
    <mergeCell ref="N33:N34"/>
    <mergeCell ref="O33:O34"/>
    <mergeCell ref="B39:B40"/>
    <mergeCell ref="D39:D40"/>
    <mergeCell ref="F39:F40"/>
    <mergeCell ref="G39:G40"/>
    <mergeCell ref="J39:J40"/>
    <mergeCell ref="N35:N36"/>
    <mergeCell ref="O35:O36"/>
    <mergeCell ref="P35:P36"/>
    <mergeCell ref="B37:B38"/>
    <mergeCell ref="D37:D38"/>
    <mergeCell ref="F37:F38"/>
    <mergeCell ref="G37:G38"/>
    <mergeCell ref="I37:I38"/>
    <mergeCell ref="J37:J38"/>
    <mergeCell ref="K37:K38"/>
    <mergeCell ref="K39:K40"/>
    <mergeCell ref="L39:L40"/>
    <mergeCell ref="M39:M40"/>
    <mergeCell ref="N39:N40"/>
    <mergeCell ref="O39:O40"/>
    <mergeCell ref="P39:P40"/>
    <mergeCell ref="L37:L38"/>
    <mergeCell ref="M37:M38"/>
    <mergeCell ref="N37:N38"/>
    <mergeCell ref="O37:O38"/>
    <mergeCell ref="P37:P38"/>
    <mergeCell ref="T42:T43"/>
    <mergeCell ref="W42:W43"/>
    <mergeCell ref="B43:B44"/>
    <mergeCell ref="D43:D44"/>
    <mergeCell ref="F43:F44"/>
    <mergeCell ref="G43:G44"/>
    <mergeCell ref="I43:I44"/>
    <mergeCell ref="J43:J44"/>
    <mergeCell ref="K43:K44"/>
    <mergeCell ref="L43:L44"/>
    <mergeCell ref="K41:K42"/>
    <mergeCell ref="L41:L42"/>
    <mergeCell ref="M41:M42"/>
    <mergeCell ref="N41:N42"/>
    <mergeCell ref="O41:O42"/>
    <mergeCell ref="P41:P42"/>
    <mergeCell ref="B41:B42"/>
    <mergeCell ref="D41:D42"/>
    <mergeCell ref="F41:F42"/>
    <mergeCell ref="G41:G42"/>
    <mergeCell ref="I41:I42"/>
    <mergeCell ref="J41:J42"/>
    <mergeCell ref="M43:M44"/>
    <mergeCell ref="N43:N44"/>
    <mergeCell ref="O43:O44"/>
    <mergeCell ref="P43:P44"/>
    <mergeCell ref="D45:D46"/>
    <mergeCell ref="F45:F46"/>
    <mergeCell ref="G45:G46"/>
    <mergeCell ref="I45:I46"/>
    <mergeCell ref="J45:J46"/>
    <mergeCell ref="K45:K46"/>
    <mergeCell ref="L45:L46"/>
    <mergeCell ref="M45:M46"/>
    <mergeCell ref="N45:N46"/>
    <mergeCell ref="O45:O46"/>
    <mergeCell ref="P45:P46"/>
    <mergeCell ref="B47:B48"/>
    <mergeCell ref="D47:D48"/>
    <mergeCell ref="F47:F48"/>
    <mergeCell ref="G47:G48"/>
    <mergeCell ref="I47:I48"/>
    <mergeCell ref="P47:P48"/>
    <mergeCell ref="A49:O50"/>
    <mergeCell ref="P49:P50"/>
    <mergeCell ref="B51:B52"/>
    <mergeCell ref="D51:D52"/>
    <mergeCell ref="F51:F52"/>
    <mergeCell ref="G51:G52"/>
    <mergeCell ref="I51:I52"/>
    <mergeCell ref="J51:J52"/>
    <mergeCell ref="K51:K52"/>
    <mergeCell ref="J47:J48"/>
    <mergeCell ref="K47:K48"/>
    <mergeCell ref="L47:L48"/>
    <mergeCell ref="M47:M48"/>
    <mergeCell ref="N47:N48"/>
    <mergeCell ref="O47:O48"/>
    <mergeCell ref="L51:L52"/>
    <mergeCell ref="M51:M52"/>
    <mergeCell ref="N51:N52"/>
    <mergeCell ref="O51:O52"/>
    <mergeCell ref="P51:P52"/>
    <mergeCell ref="B53:B54"/>
    <mergeCell ref="D53:D54"/>
    <mergeCell ref="F53:F54"/>
    <mergeCell ref="G53:G54"/>
    <mergeCell ref="I53:I54"/>
    <mergeCell ref="P53:P54"/>
    <mergeCell ref="T54:T55"/>
    <mergeCell ref="W54:W55"/>
    <mergeCell ref="B55:B56"/>
    <mergeCell ref="D55:D56"/>
    <mergeCell ref="F55:F56"/>
    <mergeCell ref="G55:G56"/>
    <mergeCell ref="I55:I56"/>
    <mergeCell ref="J55:J56"/>
    <mergeCell ref="K55:K56"/>
    <mergeCell ref="J53:J54"/>
    <mergeCell ref="K53:K54"/>
    <mergeCell ref="L53:L54"/>
    <mergeCell ref="M53:M54"/>
    <mergeCell ref="N53:N54"/>
    <mergeCell ref="O53:O54"/>
    <mergeCell ref="L55:L56"/>
    <mergeCell ref="M55:M56"/>
    <mergeCell ref="N55:N56"/>
    <mergeCell ref="O55:O56"/>
    <mergeCell ref="P55:P56"/>
    <mergeCell ref="B57:B58"/>
    <mergeCell ref="D57:D58"/>
    <mergeCell ref="F57:F58"/>
    <mergeCell ref="G57:G58"/>
    <mergeCell ref="I57:I58"/>
    <mergeCell ref="P57:P58"/>
    <mergeCell ref="B59:B60"/>
    <mergeCell ref="D59:D60"/>
    <mergeCell ref="F59:F60"/>
    <mergeCell ref="G59:G60"/>
    <mergeCell ref="I59:I60"/>
    <mergeCell ref="J59:J60"/>
    <mergeCell ref="K59:K60"/>
    <mergeCell ref="L59:L60"/>
    <mergeCell ref="M59:M60"/>
    <mergeCell ref="J57:J58"/>
    <mergeCell ref="K57:K58"/>
    <mergeCell ref="L57:L58"/>
    <mergeCell ref="M57:M58"/>
    <mergeCell ref="N57:N58"/>
    <mergeCell ref="O57:O58"/>
    <mergeCell ref="N59:N60"/>
    <mergeCell ref="O59:O60"/>
    <mergeCell ref="P59:P60"/>
    <mergeCell ref="N61:N62"/>
    <mergeCell ref="O61:O62"/>
    <mergeCell ref="P61:P62"/>
    <mergeCell ref="B63:B64"/>
    <mergeCell ref="D63:D64"/>
    <mergeCell ref="F63:F64"/>
    <mergeCell ref="G63:G64"/>
    <mergeCell ref="I63:I64"/>
    <mergeCell ref="P63:P64"/>
    <mergeCell ref="J63:J64"/>
    <mergeCell ref="K63:K64"/>
    <mergeCell ref="L63:L64"/>
    <mergeCell ref="M63:M64"/>
    <mergeCell ref="N63:N64"/>
    <mergeCell ref="O63:O64"/>
    <mergeCell ref="B61:B62"/>
    <mergeCell ref="D61:D62"/>
    <mergeCell ref="F61:F62"/>
    <mergeCell ref="G61:G62"/>
    <mergeCell ref="I61:I62"/>
    <mergeCell ref="J61:J62"/>
    <mergeCell ref="K61:K62"/>
    <mergeCell ref="L61:L62"/>
    <mergeCell ref="M61:M62"/>
    <mergeCell ref="N65:N66"/>
    <mergeCell ref="O65:O66"/>
    <mergeCell ref="P65:P66"/>
    <mergeCell ref="B67:B68"/>
    <mergeCell ref="D67:D68"/>
    <mergeCell ref="F67:F68"/>
    <mergeCell ref="G67:G68"/>
    <mergeCell ref="I67:I68"/>
    <mergeCell ref="J67:J68"/>
    <mergeCell ref="K67:K68"/>
    <mergeCell ref="L67:L68"/>
    <mergeCell ref="M67:M68"/>
    <mergeCell ref="N67:N68"/>
    <mergeCell ref="O67:O68"/>
    <mergeCell ref="P67:P68"/>
    <mergeCell ref="B65:B66"/>
    <mergeCell ref="D65:D66"/>
    <mergeCell ref="F65:F66"/>
    <mergeCell ref="G65:G66"/>
    <mergeCell ref="I65:I66"/>
    <mergeCell ref="J65:J66"/>
    <mergeCell ref="K65:K66"/>
    <mergeCell ref="L65:L66"/>
    <mergeCell ref="M65:M66"/>
    <mergeCell ref="B69:B70"/>
    <mergeCell ref="D69:D70"/>
    <mergeCell ref="F69:F70"/>
    <mergeCell ref="G69:G70"/>
    <mergeCell ref="I69:I70"/>
    <mergeCell ref="P69:P70"/>
    <mergeCell ref="B71:B72"/>
    <mergeCell ref="D71:D72"/>
    <mergeCell ref="F71:F72"/>
    <mergeCell ref="G71:G72"/>
    <mergeCell ref="I71:I72"/>
    <mergeCell ref="J71:J72"/>
    <mergeCell ref="K71:K72"/>
    <mergeCell ref="L71:L72"/>
    <mergeCell ref="M71:M72"/>
    <mergeCell ref="J69:J70"/>
    <mergeCell ref="K69:K70"/>
    <mergeCell ref="L69:L70"/>
    <mergeCell ref="M69:M70"/>
    <mergeCell ref="N69:N70"/>
    <mergeCell ref="O69:O70"/>
    <mergeCell ref="N71:N72"/>
    <mergeCell ref="O71:O72"/>
    <mergeCell ref="P71:P72"/>
    <mergeCell ref="N73:N74"/>
    <mergeCell ref="O73:O74"/>
    <mergeCell ref="P73:P74"/>
    <mergeCell ref="B75:B76"/>
    <mergeCell ref="D75:D76"/>
    <mergeCell ref="F75:F76"/>
    <mergeCell ref="G75:G76"/>
    <mergeCell ref="I75:I76"/>
    <mergeCell ref="P75:P76"/>
    <mergeCell ref="J75:J76"/>
    <mergeCell ref="K75:K76"/>
    <mergeCell ref="L75:L76"/>
    <mergeCell ref="M75:M76"/>
    <mergeCell ref="N75:N76"/>
    <mergeCell ref="O75:O76"/>
    <mergeCell ref="B73:B74"/>
    <mergeCell ref="D73:D74"/>
    <mergeCell ref="F73:F74"/>
    <mergeCell ref="G73:G74"/>
    <mergeCell ref="I73:I74"/>
    <mergeCell ref="J73:J74"/>
    <mergeCell ref="K73:K74"/>
    <mergeCell ref="L73:L74"/>
    <mergeCell ref="M73:M74"/>
    <mergeCell ref="A80:B80"/>
    <mergeCell ref="C80:D80"/>
    <mergeCell ref="F80:G80"/>
    <mergeCell ref="I80:K80"/>
    <mergeCell ref="L80:N80"/>
    <mergeCell ref="O80:P80"/>
    <mergeCell ref="N77:N78"/>
    <mergeCell ref="O77:O78"/>
    <mergeCell ref="P77:P78"/>
    <mergeCell ref="A79:B79"/>
    <mergeCell ref="C79:D79"/>
    <mergeCell ref="F79:G79"/>
    <mergeCell ref="I79:K79"/>
    <mergeCell ref="L79:N79"/>
    <mergeCell ref="O79:P79"/>
    <mergeCell ref="B77:B78"/>
    <mergeCell ref="D77:D78"/>
    <mergeCell ref="F77:F78"/>
    <mergeCell ref="G77:G78"/>
    <mergeCell ref="I77:I78"/>
    <mergeCell ref="J77:J78"/>
    <mergeCell ref="K77:K78"/>
    <mergeCell ref="L77:L78"/>
    <mergeCell ref="M77:M78"/>
    <mergeCell ref="A82:B82"/>
    <mergeCell ref="C82:D82"/>
    <mergeCell ref="F82:G82"/>
    <mergeCell ref="I82:K82"/>
    <mergeCell ref="L82:N82"/>
    <mergeCell ref="O82:P82"/>
    <mergeCell ref="A81:B81"/>
    <mergeCell ref="C81:D81"/>
    <mergeCell ref="F81:G81"/>
    <mergeCell ref="I81:K81"/>
    <mergeCell ref="L81:N81"/>
    <mergeCell ref="O81:P81"/>
  </mergeCells>
  <phoneticPr fontId="4" type="noConversion"/>
  <printOptions horizontalCentered="1" verticalCentered="1"/>
  <pageMargins left="0.23622047244094491" right="0.23622047244094491" top="0" bottom="0" header="0.31496062992125984" footer="0.31496062992125984"/>
  <pageSetup paperSize="9" scale="9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大崗0102葷</vt:lpstr>
      <vt:lpstr>大崗0102 (2)</vt:lpstr>
      <vt:lpstr>大崗0102 修</vt:lpstr>
      <vt:lpstr>'大崗0102 (2)'!Print_Area</vt:lpstr>
      <vt:lpstr>'大崗0102 修'!Print_Area</vt:lpstr>
      <vt:lpstr>大崗0102葷!Print_Area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2024-12-19T05:43:05Z</cp:lastPrinted>
  <dcterms:created xsi:type="dcterms:W3CDTF">2022-12-27T01:51:54Z</dcterms:created>
  <dcterms:modified xsi:type="dcterms:W3CDTF">2024-12-19T06:33:57Z</dcterms:modified>
</cp:coreProperties>
</file>