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3學年度\菜單\"/>
    </mc:Choice>
  </mc:AlternateContent>
  <xr:revisionPtr revIDLastSave="0" documentId="13_ncr:1_{E835EC8B-9E5A-4B1B-9E17-0512BF0DEE5C}" xr6:coauthVersionLast="36" xr6:coauthVersionMax="36" xr10:uidLastSave="{00000000-0000-0000-0000-000000000000}"/>
  <bookViews>
    <workbookView xWindow="0" yWindow="0" windowWidth="14370" windowHeight="7470" activeTab="1" xr2:uid="{00000000-000D-0000-FFFF-FFFF00000000}"/>
  </bookViews>
  <sheets>
    <sheet name="10月 (葷)" sheetId="4" r:id="rId1"/>
    <sheet name="10月(素)" sheetId="5" r:id="rId2"/>
    <sheet name="10 修0919" sheetId="1" state="hidden" r:id="rId3"/>
  </sheets>
  <externalReferences>
    <externalReference r:id="rId4"/>
  </externalReferences>
  <definedNames>
    <definedName name="_xlnm.Print_Area" localSheetId="2">'10 修0919'!$A$1:$P$60</definedName>
    <definedName name="_xlnm.Print_Area" localSheetId="0">'10月 (葷)'!$A$1:$Q$61</definedName>
    <definedName name="_xlnm.Print_Area" localSheetId="1">'10月(素)'!$A$1:$P$60</definedName>
    <definedName name="SchoolList">[1]RefersList!$A$2:$A$4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5" l="1"/>
  <c r="P49" i="5"/>
  <c r="P47" i="5"/>
  <c r="P45" i="5"/>
  <c r="A51" i="5"/>
  <c r="A47" i="5"/>
  <c r="P15" i="5"/>
  <c r="P13" i="5"/>
  <c r="P45" i="4" l="1"/>
  <c r="P13" i="4"/>
  <c r="P15" i="4"/>
  <c r="P51" i="4"/>
  <c r="P49" i="4"/>
  <c r="P43" i="5" l="1"/>
  <c r="P41" i="5"/>
  <c r="P39" i="5"/>
  <c r="P37" i="5"/>
  <c r="P35" i="5"/>
  <c r="P33" i="5"/>
  <c r="P31" i="5"/>
  <c r="P29" i="5"/>
  <c r="P27" i="5"/>
  <c r="P25" i="5"/>
  <c r="P23" i="5"/>
  <c r="P21" i="5"/>
  <c r="P17" i="5"/>
  <c r="P11" i="5"/>
  <c r="P9" i="5"/>
  <c r="P7" i="5"/>
  <c r="P5" i="5"/>
  <c r="A7" i="5"/>
  <c r="A9" i="5" s="1"/>
  <c r="A11" i="5" s="1"/>
  <c r="A13" i="5" s="1"/>
  <c r="A15" i="5" s="1"/>
  <c r="A17" i="5" s="1"/>
  <c r="A19" i="5" s="1"/>
  <c r="A21" i="5" s="1"/>
  <c r="A23" i="5" s="1"/>
  <c r="A25" i="5" s="1"/>
  <c r="A27" i="5" s="1"/>
  <c r="A29" i="5" s="1"/>
  <c r="A31" i="5" s="1"/>
  <c r="A33" i="5" s="1"/>
  <c r="A35" i="5" s="1"/>
  <c r="A37" i="5" s="1"/>
  <c r="A39" i="5" s="1"/>
  <c r="A41" i="5" s="1"/>
  <c r="P3" i="5"/>
  <c r="P43" i="4"/>
  <c r="P47" i="4"/>
  <c r="P41" i="4"/>
  <c r="P39" i="4"/>
  <c r="P37" i="4"/>
  <c r="P35" i="4"/>
  <c r="P33" i="4"/>
  <c r="P31" i="4"/>
  <c r="P29" i="4"/>
  <c r="P27" i="4"/>
  <c r="P25" i="4"/>
  <c r="P23" i="4"/>
  <c r="P21" i="4"/>
  <c r="P17" i="4"/>
  <c r="P11" i="4"/>
  <c r="P9" i="4"/>
  <c r="P7" i="4"/>
  <c r="P5" i="4"/>
  <c r="A7" i="4"/>
  <c r="A9" i="4" s="1"/>
  <c r="A11" i="4" s="1"/>
  <c r="A13" i="4" s="1"/>
  <c r="A15" i="4" s="1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P3" i="4"/>
  <c r="P35" i="1" l="1"/>
  <c r="P41" i="1"/>
  <c r="P53" i="1" l="1"/>
  <c r="P49" i="1"/>
  <c r="P47" i="1"/>
  <c r="P45" i="1"/>
  <c r="P43" i="1"/>
  <c r="P33" i="1"/>
  <c r="P31" i="1"/>
  <c r="P29" i="1"/>
  <c r="P27" i="1"/>
  <c r="P25" i="1"/>
  <c r="P23" i="1"/>
  <c r="P21" i="1"/>
  <c r="P19" i="1"/>
  <c r="P17" i="1"/>
  <c r="P15" i="1"/>
  <c r="P13" i="1"/>
  <c r="P11" i="1"/>
  <c r="P9" i="1"/>
  <c r="P7" i="1"/>
  <c r="P5" i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A29" i="1" s="1"/>
  <c r="A31" i="1" s="1"/>
  <c r="P3" i="1"/>
  <c r="A39" i="1" l="1"/>
  <c r="A43" i="1" s="1"/>
  <c r="A45" i="1" s="1"/>
  <c r="A47" i="1" s="1"/>
  <c r="A35" i="1"/>
  <c r="A33" i="1"/>
  <c r="A41" i="1" l="1"/>
  <c r="A37" i="1"/>
  <c r="A49" i="1"/>
  <c r="A55" i="1" s="1"/>
  <c r="A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00000000-0006-0000-0200-000001000000}">
      <text>
        <r>
          <rPr>
            <b/>
            <sz val="14"/>
            <color indexed="81"/>
            <rFont val="細明體"/>
            <family val="3"/>
            <charset val="136"/>
          </rPr>
          <t>量需要增加</t>
        </r>
      </text>
    </comment>
  </commentList>
</comments>
</file>

<file path=xl/sharedStrings.xml><?xml version="1.0" encoding="utf-8"?>
<sst xmlns="http://schemas.openxmlformats.org/spreadsheetml/2006/main" count="954" uniqueCount="452">
  <si>
    <t>111年10月份 大崗.大湖.大坑國小月菜單</t>
    <phoneticPr fontId="3" type="noConversion"/>
  </si>
  <si>
    <t>日期</t>
  </si>
  <si>
    <t>主食</t>
  </si>
  <si>
    <t>主菜</t>
  </si>
  <si>
    <t>副菜</t>
  </si>
  <si>
    <t>青菜</t>
  </si>
  <si>
    <t>湯品</t>
  </si>
  <si>
    <t>點心</t>
    <phoneticPr fontId="8" type="noConversion"/>
  </si>
  <si>
    <t>全榖
(份)</t>
    <phoneticPr fontId="8" type="noConversion"/>
  </si>
  <si>
    <t>豆魚蛋肉</t>
    <phoneticPr fontId="8" type="noConversion"/>
  </si>
  <si>
    <t>蔬菜
(份)</t>
    <phoneticPr fontId="8" type="noConversion"/>
  </si>
  <si>
    <t>油脂
(份)</t>
    <phoneticPr fontId="8" type="noConversion"/>
  </si>
  <si>
    <t>水果
(份)</t>
    <phoneticPr fontId="8" type="noConversion"/>
  </si>
  <si>
    <t>奶
(份)</t>
    <phoneticPr fontId="8" type="noConversion"/>
  </si>
  <si>
    <t>熱量
(Kcal)</t>
    <phoneticPr fontId="8" type="noConversion"/>
  </si>
  <si>
    <t>麥片飯</t>
    <phoneticPr fontId="3" type="noConversion"/>
  </si>
  <si>
    <t>蒜泥白肉</t>
    <phoneticPr fontId="3" type="noConversion"/>
  </si>
  <si>
    <t>燒</t>
    <phoneticPr fontId="3" type="noConversion"/>
  </si>
  <si>
    <t>鮮瓜什錦</t>
    <phoneticPr fontId="3" type="noConversion"/>
  </si>
  <si>
    <t>炒</t>
    <phoneticPr fontId="3" type="noConversion"/>
  </si>
  <si>
    <t>青菜(產</t>
  </si>
  <si>
    <t>玉米蛋花湯</t>
    <phoneticPr fontId="3" type="noConversion"/>
  </si>
  <si>
    <t>一</t>
    <phoneticPr fontId="8" type="noConversion"/>
  </si>
  <si>
    <t>肉片.高麗菜.蒜泥</t>
    <phoneticPr fontId="3" type="noConversion"/>
  </si>
  <si>
    <t>扁蒲.肉.菇.木耳.紅蘿蔔</t>
    <phoneticPr fontId="3" type="noConversion"/>
  </si>
  <si>
    <t>玉米粒.洗選蛋.大骨</t>
    <phoneticPr fontId="3" type="noConversion"/>
  </si>
  <si>
    <t>黑芝麻糙米飯</t>
    <phoneticPr fontId="3" type="noConversion"/>
  </si>
  <si>
    <t>沙鍋魚丁</t>
    <phoneticPr fontId="3" type="noConversion"/>
  </si>
  <si>
    <t>玉米蒸蛋</t>
    <phoneticPr fontId="3" type="noConversion"/>
  </si>
  <si>
    <t>有機青菜</t>
  </si>
  <si>
    <t>田園蔬菜湯</t>
    <phoneticPr fontId="3" type="noConversion"/>
  </si>
  <si>
    <t>水果</t>
    <phoneticPr fontId="3" type="noConversion"/>
  </si>
  <si>
    <t>二</t>
    <phoneticPr fontId="8" type="noConversion"/>
  </si>
  <si>
    <t>水鯊魚丁.凍豆腐.洋蔥</t>
    <phoneticPr fontId="3" type="noConversion"/>
  </si>
  <si>
    <t>洗選蛋.玉米粒</t>
    <phoneticPr fontId="3" type="noConversion"/>
  </si>
  <si>
    <t>馬鈴薯.西芹.蕃茄.大骨</t>
    <phoneticPr fontId="3" type="noConversion"/>
  </si>
  <si>
    <t>特餐</t>
    <phoneticPr fontId="8" type="noConversion"/>
  </si>
  <si>
    <t>麵線羹</t>
    <phoneticPr fontId="3" type="noConversion"/>
  </si>
  <si>
    <t>燴</t>
    <phoneticPr fontId="3" type="noConversion"/>
  </si>
  <si>
    <t>墨西哥醬翅小腿</t>
    <phoneticPr fontId="3" type="noConversion"/>
  </si>
  <si>
    <t>冰烤地瓜</t>
    <phoneticPr fontId="3" type="noConversion"/>
  </si>
  <si>
    <t>乳品</t>
    <phoneticPr fontId="3" type="noConversion"/>
  </si>
  <si>
    <t>三</t>
    <phoneticPr fontId="8" type="noConversion"/>
  </si>
  <si>
    <t>麵線.肉羹.筍絲.紅蘿蔔.木耳</t>
    <phoneticPr fontId="3" type="noConversion"/>
  </si>
  <si>
    <t>翅小腿*2</t>
    <phoneticPr fontId="3" type="noConversion"/>
  </si>
  <si>
    <t>冰烤地瓜*1</t>
    <phoneticPr fontId="3" type="noConversion"/>
  </si>
  <si>
    <t>玉米飯</t>
    <phoneticPr fontId="3" type="noConversion"/>
  </si>
  <si>
    <t>家鄉肉燥</t>
    <phoneticPr fontId="3" type="noConversion"/>
  </si>
  <si>
    <t>麻油麵線</t>
    <phoneticPr fontId="3" type="noConversion"/>
  </si>
  <si>
    <t>養生蔬菜湯</t>
    <phoneticPr fontId="3" type="noConversion"/>
  </si>
  <si>
    <t>四</t>
    <phoneticPr fontId="8" type="noConversion"/>
  </si>
  <si>
    <t>絞肉.豆干.香菇絲</t>
    <phoneticPr fontId="3" type="noConversion"/>
  </si>
  <si>
    <t>麵線.高麗菜</t>
    <phoneticPr fontId="3" type="noConversion"/>
  </si>
  <si>
    <t>白蘿蔔、紅棗、大骨</t>
    <phoneticPr fontId="3" type="noConversion"/>
  </si>
  <si>
    <t>糙米飯</t>
    <phoneticPr fontId="19" type="noConversion"/>
  </si>
  <si>
    <t>冬瓜燒雞</t>
    <phoneticPr fontId="3" type="noConversion"/>
  </si>
  <si>
    <t>毛豆什錦</t>
    <phoneticPr fontId="3" type="noConversion"/>
  </si>
  <si>
    <t>黑豆漿</t>
    <phoneticPr fontId="3" type="noConversion"/>
  </si>
  <si>
    <t>五</t>
    <phoneticPr fontId="8" type="noConversion"/>
  </si>
  <si>
    <t>雞丁.冬瓜.薑片</t>
    <phoneticPr fontId="3" type="noConversion"/>
  </si>
  <si>
    <t>毛豆仁.杏鮑菇.肉絲.洋蔥</t>
    <phoneticPr fontId="3" type="noConversion"/>
  </si>
  <si>
    <t>黑豆.黃豆.二砂</t>
    <phoneticPr fontId="3" type="noConversion"/>
  </si>
  <si>
    <t>黃瓜雞骨湯</t>
    <phoneticPr fontId="3" type="noConversion"/>
  </si>
  <si>
    <t>雙十節連假</t>
    <phoneticPr fontId="3" type="noConversion"/>
  </si>
  <si>
    <t>小米飯</t>
    <phoneticPr fontId="8" type="noConversion"/>
  </si>
  <si>
    <t>蔥燒排骨</t>
    <phoneticPr fontId="3" type="noConversion"/>
  </si>
  <si>
    <t>醬燒金針菇</t>
    <phoneticPr fontId="3" type="noConversion"/>
  </si>
  <si>
    <t>蒸</t>
    <phoneticPr fontId="3" type="noConversion"/>
  </si>
  <si>
    <t>酸辣湯</t>
    <phoneticPr fontId="3" type="noConversion"/>
  </si>
  <si>
    <t>排骨丁.肉丁.馬鈴薯.洋蔥</t>
    <phoneticPr fontId="3" type="noConversion"/>
  </si>
  <si>
    <t>金針菇.奶油.烤肉醬</t>
    <phoneticPr fontId="3" type="noConversion"/>
  </si>
  <si>
    <t>豆腐.木耳.筍絲.蛋</t>
    <phoneticPr fontId="3" type="noConversion"/>
  </si>
  <si>
    <t>海鮮炒飯</t>
    <phoneticPr fontId="3" type="noConversion"/>
  </si>
  <si>
    <t>關東煮</t>
    <phoneticPr fontId="3" type="noConversion"/>
  </si>
  <si>
    <t>煮</t>
    <phoneticPr fontId="3" type="noConversion"/>
  </si>
  <si>
    <t>青菜(產</t>
    <phoneticPr fontId="3" type="noConversion"/>
  </si>
  <si>
    <t>蝦仁.虱目魚柳.魷魚圈</t>
    <phoneticPr fontId="3" type="noConversion"/>
  </si>
  <si>
    <t>肉丁.白蘿蔔.鴿蛋.油豆腐</t>
    <phoneticPr fontId="3" type="noConversion"/>
  </si>
  <si>
    <t>黃瓜.雞骨</t>
    <phoneticPr fontId="3" type="noConversion"/>
  </si>
  <si>
    <t>玉米糙米飯</t>
    <phoneticPr fontId="19" type="noConversion"/>
  </si>
  <si>
    <t>香滷雞排</t>
    <phoneticPr fontId="3" type="noConversion"/>
  </si>
  <si>
    <t>炸</t>
    <phoneticPr fontId="3" type="noConversion"/>
  </si>
  <si>
    <t>酸菜椒香豆腐</t>
    <phoneticPr fontId="3" type="noConversion"/>
  </si>
  <si>
    <t>菇菇蛋花湯</t>
    <phoneticPr fontId="3" type="noConversion"/>
  </si>
  <si>
    <t>雞排*1</t>
    <phoneticPr fontId="3" type="noConversion"/>
  </si>
  <si>
    <t>酸菜.豆腐.肉片</t>
    <phoneticPr fontId="3" type="noConversion"/>
  </si>
  <si>
    <t>大白菜.金針菇.袖珍菇.蛋</t>
    <phoneticPr fontId="3" type="noConversion"/>
  </si>
  <si>
    <t>胚芽飯</t>
    <phoneticPr fontId="3" type="noConversion"/>
  </si>
  <si>
    <t>三杯雞丁</t>
    <phoneticPr fontId="3" type="noConversion"/>
  </si>
  <si>
    <t>燴炒雙花</t>
    <phoneticPr fontId="3" type="noConversion"/>
  </si>
  <si>
    <t>有機蔬菜</t>
  </si>
  <si>
    <t>銀耳露</t>
    <phoneticPr fontId="3" type="noConversion"/>
  </si>
  <si>
    <t>雞丁.杏鮑菇.米血糕.青蔥</t>
    <phoneticPr fontId="3" type="noConversion"/>
  </si>
  <si>
    <t>青花.白花絞肉玉米粒.紅蘿蔔</t>
    <phoneticPr fontId="3" type="noConversion"/>
  </si>
  <si>
    <t>白木耳.黑粉圓.二砂</t>
    <phoneticPr fontId="3" type="noConversion"/>
  </si>
  <si>
    <t>小米飯</t>
    <phoneticPr fontId="3" type="noConversion"/>
  </si>
  <si>
    <t>紫蘇燉肉</t>
    <phoneticPr fontId="3" type="noConversion"/>
  </si>
  <si>
    <t>三絲炒蛋</t>
    <phoneticPr fontId="3" type="noConversion"/>
  </si>
  <si>
    <t>玉米濃湯</t>
    <phoneticPr fontId="3" type="noConversion"/>
  </si>
  <si>
    <t>肉丁.馬鈴薯.紫蘇梅</t>
    <phoneticPr fontId="3" type="noConversion"/>
  </si>
  <si>
    <t>洗選蛋.筍絲.木耳絲.紅蘿蔔絲</t>
    <phoneticPr fontId="3" type="noConversion"/>
  </si>
  <si>
    <t>玉米粒.馬鈴薯.洗選蛋</t>
    <phoneticPr fontId="3" type="noConversion"/>
  </si>
  <si>
    <t>蕎麥飯</t>
    <phoneticPr fontId="8" type="noConversion"/>
  </si>
  <si>
    <t>咖哩雞</t>
    <phoneticPr fontId="3" type="noConversion"/>
  </si>
  <si>
    <t>滷</t>
    <phoneticPr fontId="3" type="noConversion"/>
  </si>
  <si>
    <t>螞蟻上樹</t>
    <phoneticPr fontId="3" type="noConversion"/>
  </si>
  <si>
    <t>海帶豆腐湯</t>
    <phoneticPr fontId="3" type="noConversion"/>
  </si>
  <si>
    <t>雞丁,馬鈴薯.紅蘿蔔</t>
    <phoneticPr fontId="3" type="noConversion"/>
  </si>
  <si>
    <t>冬粉.絞肉.蝦米.高麗菜</t>
    <phoneticPr fontId="3" type="noConversion"/>
  </si>
  <si>
    <t>海帶芽.豆腐.大骨</t>
    <phoneticPr fontId="3" type="noConversion"/>
  </si>
  <si>
    <t>特餐組合</t>
    <phoneticPr fontId="8" type="noConversion"/>
  </si>
  <si>
    <t>紅燒豬肉麵湯</t>
    <phoneticPr fontId="3" type="noConversion"/>
  </si>
  <si>
    <t>紅燒豬肉</t>
    <phoneticPr fontId="3" type="noConversion"/>
  </si>
  <si>
    <t>芝麻包</t>
    <phoneticPr fontId="3" type="noConversion"/>
  </si>
  <si>
    <t>拉麵.大蕃茄.滷包</t>
    <phoneticPr fontId="3" type="noConversion"/>
  </si>
  <si>
    <t>肉丁.白蘿蔔</t>
    <phoneticPr fontId="3" type="noConversion"/>
  </si>
  <si>
    <t>芝麻包CAS</t>
    <phoneticPr fontId="3" type="noConversion"/>
  </si>
  <si>
    <t>香草奶油雞</t>
    <phoneticPr fontId="3" type="noConversion"/>
  </si>
  <si>
    <t>家常豆腐</t>
    <phoneticPr fontId="3" type="noConversion"/>
  </si>
  <si>
    <t>冬瓜肉羹湯</t>
    <phoneticPr fontId="3" type="noConversion"/>
  </si>
  <si>
    <t>雞丁.馬鈴薯.洋蔥.奶油.義大利香料.青豆</t>
    <phoneticPr fontId="3" type="noConversion"/>
  </si>
  <si>
    <t>豆腐.絞肉.三色丁</t>
    <phoneticPr fontId="3" type="noConversion"/>
  </si>
  <si>
    <t>冬瓜.肉羹.薑絲</t>
    <phoneticPr fontId="3" type="noConversion"/>
  </si>
  <si>
    <t>五穀飯</t>
    <phoneticPr fontId="3" type="noConversion"/>
  </si>
  <si>
    <t>香酥魚排</t>
    <phoneticPr fontId="3" type="noConversion"/>
  </si>
  <si>
    <t>榨菜三絲</t>
    <phoneticPr fontId="3" type="noConversion"/>
  </si>
  <si>
    <t>豆漿</t>
    <phoneticPr fontId="3" type="noConversion"/>
  </si>
  <si>
    <t>五</t>
  </si>
  <si>
    <t>虱目魚排*1</t>
    <phoneticPr fontId="3" type="noConversion"/>
  </si>
  <si>
    <t>榨菜絲.黃干絲.肉絲.芹菜</t>
    <phoneticPr fontId="3" type="noConversion"/>
  </si>
  <si>
    <t>黃豆.二砂</t>
    <phoneticPr fontId="3" type="noConversion"/>
  </si>
  <si>
    <r>
      <rPr>
        <b/>
        <sz val="11"/>
        <rFont val="標楷體"/>
        <family val="4"/>
        <charset val="136"/>
      </rPr>
      <t>大湖</t>
    </r>
    <r>
      <rPr>
        <b/>
        <sz val="12"/>
        <rFont val="標楷體"/>
        <family val="4"/>
        <charset val="136"/>
      </rPr>
      <t>運動會</t>
    </r>
    <phoneticPr fontId="8" type="noConversion"/>
  </si>
  <si>
    <t>南瓜炒米粉</t>
    <phoneticPr fontId="3" type="noConversion"/>
  </si>
  <si>
    <t>茶香滷味</t>
    <phoneticPr fontId="3" type="noConversion"/>
  </si>
  <si>
    <t>綠豆薏仁湯</t>
    <phoneticPr fontId="3" type="noConversion"/>
  </si>
  <si>
    <t>六</t>
    <phoneticPr fontId="8" type="noConversion"/>
  </si>
  <si>
    <t>南瓜.米粉.高麗菜.肉絲</t>
    <phoneticPr fontId="3" type="noConversion"/>
  </si>
  <si>
    <t>油豆腐丁.肉丁.鴿蛋.海結</t>
    <phoneticPr fontId="3" type="noConversion"/>
  </si>
  <si>
    <t>綠豆.薏仁.糖</t>
    <phoneticPr fontId="3" type="noConversion"/>
  </si>
  <si>
    <t>運動會</t>
    <phoneticPr fontId="3" type="noConversion"/>
  </si>
  <si>
    <t>客家炒米粉</t>
    <phoneticPr fontId="3" type="noConversion"/>
  </si>
  <si>
    <t>筍乾燒肉</t>
  </si>
  <si>
    <t>青菜</t>
    <phoneticPr fontId="3" type="noConversion"/>
  </si>
  <si>
    <t>六</t>
    <phoneticPr fontId="3" type="noConversion"/>
  </si>
  <si>
    <t>米粉.肉絲.韭菜</t>
    <phoneticPr fontId="3" type="noConversion"/>
  </si>
  <si>
    <t>筍乾.肉片.朴菜</t>
  </si>
  <si>
    <t>紫米飯</t>
    <phoneticPr fontId="8" type="noConversion"/>
  </si>
  <si>
    <t>紅燒魚丁</t>
    <phoneticPr fontId="3" type="noConversion"/>
  </si>
  <si>
    <t>糖醋豆包絲</t>
    <phoneticPr fontId="3" type="noConversion"/>
  </si>
  <si>
    <t>桂竹筍排骨湯</t>
    <phoneticPr fontId="3" type="noConversion"/>
  </si>
  <si>
    <t>水果</t>
  </si>
  <si>
    <t>魚丁.蘿蔔.紅蘿蔔</t>
    <phoneticPr fontId="3" type="noConversion"/>
  </si>
  <si>
    <t>豆包塊.洋蔥.高麗菜茄汁</t>
    <phoneticPr fontId="3" type="noConversion"/>
  </si>
  <si>
    <t>桂筍.排骨</t>
    <phoneticPr fontId="3" type="noConversion"/>
  </si>
  <si>
    <t>招牌油飯</t>
    <phoneticPr fontId="3" type="noConversion"/>
  </si>
  <si>
    <t>椒鹽里肌排</t>
    <phoneticPr fontId="3" type="noConversion"/>
  </si>
  <si>
    <t>海芽蛋花湯</t>
    <phoneticPr fontId="3" type="noConversion"/>
  </si>
  <si>
    <t>長糯米.肉絲.碎乾丁</t>
    <phoneticPr fontId="3" type="noConversion"/>
  </si>
  <si>
    <t>海帶芽、洗選蛋、薑絲</t>
    <phoneticPr fontId="3" type="noConversion"/>
  </si>
  <si>
    <t>玉米糙米飯</t>
  </si>
  <si>
    <t>薑汁燒肉</t>
    <phoneticPr fontId="3" type="noConversion"/>
  </si>
  <si>
    <t>香菇蒸蛋</t>
    <phoneticPr fontId="3" type="noConversion"/>
  </si>
  <si>
    <t>鳳梨雞湯</t>
    <phoneticPr fontId="3" type="noConversion"/>
  </si>
  <si>
    <t>肉片.豆干.洋蔥</t>
    <phoneticPr fontId="3" type="noConversion"/>
  </si>
  <si>
    <t>生香菇.洗選蛋</t>
    <phoneticPr fontId="3" type="noConversion"/>
  </si>
  <si>
    <t>鳳梨.刈薯.雞丁</t>
    <phoneticPr fontId="3" type="noConversion"/>
  </si>
  <si>
    <t>薏仁飯</t>
    <phoneticPr fontId="3" type="noConversion"/>
  </si>
  <si>
    <t>東山雞丁</t>
    <phoneticPr fontId="3" type="noConversion"/>
  </si>
  <si>
    <t>白菜滷</t>
    <phoneticPr fontId="3" type="noConversion"/>
  </si>
  <si>
    <t>煲</t>
    <phoneticPr fontId="3" type="noConversion"/>
  </si>
  <si>
    <t>雞丁.豬血糕.黑豆干</t>
    <phoneticPr fontId="3" type="noConversion"/>
  </si>
  <si>
    <t>白菜.芋頭.蛋.冬粉</t>
    <phoneticPr fontId="3" type="noConversion"/>
  </si>
  <si>
    <r>
      <rPr>
        <sz val="8"/>
        <rFont val="標楷體"/>
        <family val="4"/>
        <charset val="136"/>
      </rPr>
      <t>學校午餐營養所需</t>
    </r>
  </si>
  <si>
    <r>
      <rPr>
        <sz val="10"/>
        <rFont val="標楷體"/>
        <family val="4"/>
        <charset val="136"/>
      </rPr>
      <t>熱量</t>
    </r>
    <r>
      <rPr>
        <sz val="10"/>
        <rFont val="Arial"/>
        <family val="2"/>
      </rPr>
      <t>(Kcal)</t>
    </r>
  </si>
  <si>
    <r>
      <rPr>
        <sz val="10"/>
        <rFont val="標楷體"/>
        <family val="4"/>
        <charset val="136"/>
      </rPr>
      <t>主食類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</si>
  <si>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t>豆魚蛋肉類(份)</t>
    <phoneticPr fontId="3" type="noConversion"/>
  </si>
  <si>
    <r>
      <rPr>
        <sz val="10"/>
        <rFont val="標楷體"/>
        <family val="4"/>
        <charset val="136"/>
      </rPr>
      <t>蔬菜類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</si>
  <si>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水果類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</si>
  <si>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奶類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</si>
  <si>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油脂與堅果種子類</t>
    </r>
    <r>
      <rPr>
        <sz val="10"/>
        <rFont val="Arial"/>
        <family val="2"/>
      </rPr>
      <t>(</t>
    </r>
    <r>
      <rPr>
        <sz val="10"/>
        <rFont val="標楷體"/>
        <family val="4"/>
        <charset val="136"/>
      </rPr>
      <t>份</t>
    </r>
    <r>
      <rPr>
        <sz val="10"/>
        <rFont val="Arial"/>
        <family val="2"/>
      </rPr>
      <t>)</t>
    </r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</si>
  <si>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1-3</t>
    </r>
    <r>
      <rPr>
        <sz val="10"/>
        <rFont val="標楷體"/>
        <family val="4"/>
        <charset val="136"/>
      </rPr>
      <t>年級</t>
    </r>
  </si>
  <si>
    <t>2~2.5</t>
  </si>
  <si>
    <t>0~1</t>
  </si>
  <si>
    <r>
      <rPr>
        <sz val="10"/>
        <rFont val="標楷體"/>
        <family val="4"/>
        <charset val="136"/>
      </rPr>
      <t>國小</t>
    </r>
    <r>
      <rPr>
        <sz val="10"/>
        <rFont val="Arial"/>
        <family val="2"/>
      </rPr>
      <t>4-6</t>
    </r>
    <r>
      <rPr>
        <sz val="10"/>
        <rFont val="標楷體"/>
        <family val="4"/>
        <charset val="136"/>
      </rPr>
      <t>年級</t>
    </r>
  </si>
  <si>
    <t>國中</t>
  </si>
  <si>
    <t>*本校豬肉一律使用國產肉品。</t>
    <phoneticPr fontId="8" type="noConversion"/>
  </si>
  <si>
    <r>
      <rPr>
        <b/>
        <sz val="10"/>
        <rFont val="標楷體"/>
        <family val="4"/>
        <charset val="136"/>
      </rPr>
      <t>表單設計</t>
    </r>
    <r>
      <rPr>
        <b/>
        <sz val="10"/>
        <rFont val="Arial"/>
        <family val="2"/>
      </rPr>
      <t>:</t>
    </r>
    <r>
      <rPr>
        <b/>
        <sz val="10"/>
        <rFont val="標楷體"/>
        <family val="4"/>
        <charset val="136"/>
      </rPr>
      <t>軒泰食品有限公司</t>
    </r>
  </si>
  <si>
    <r>
      <rPr>
        <b/>
        <sz val="10"/>
        <rFont val="標楷體"/>
        <family val="4"/>
        <charset val="136"/>
      </rPr>
      <t>菜單審核小組</t>
    </r>
  </si>
  <si>
    <r>
      <rPr>
        <b/>
        <sz val="10"/>
        <rFont val="標楷體"/>
        <family val="4"/>
        <charset val="136"/>
      </rPr>
      <t>營養師</t>
    </r>
  </si>
  <si>
    <t>午餐秘書</t>
    <phoneticPr fontId="3" type="noConversion"/>
  </si>
  <si>
    <t>學務主任</t>
    <phoneticPr fontId="8" type="noConversion"/>
  </si>
  <si>
    <t>校長</t>
    <phoneticPr fontId="8" type="noConversion"/>
  </si>
  <si>
    <t>椰奶地瓜西米露</t>
    <phoneticPr fontId="3" type="noConversion"/>
  </si>
  <si>
    <t>椰奶.西谷米.地瓜</t>
    <phoneticPr fontId="3" type="noConversion"/>
  </si>
  <si>
    <t>蘿蔔丸子湯</t>
    <phoneticPr fontId="3" type="noConversion"/>
  </si>
  <si>
    <t>蘿蔔.丸子</t>
    <phoneticPr fontId="3" type="noConversion"/>
  </si>
  <si>
    <t>一</t>
    <phoneticPr fontId="3" type="noConversion"/>
  </si>
  <si>
    <t>五穀飯</t>
    <phoneticPr fontId="3" type="noConversion"/>
  </si>
  <si>
    <t>鼔汁燒排骨</t>
    <phoneticPr fontId="3" type="noConversion"/>
  </si>
  <si>
    <t>排骨.肉角.洋芋</t>
    <phoneticPr fontId="3" type="noConversion"/>
  </si>
  <si>
    <t>紫米飯</t>
    <phoneticPr fontId="19" type="noConversion"/>
  </si>
  <si>
    <t>大崗、大湖運動會補休</t>
    <phoneticPr fontId="3" type="noConversion"/>
  </si>
  <si>
    <t>(大坑用餐)</t>
    <phoneticPr fontId="8" type="noConversion"/>
  </si>
  <si>
    <t>照燒雞丁</t>
    <phoneticPr fontId="3" type="noConversion"/>
  </si>
  <si>
    <t>冬瓜薏仁排骨湯</t>
    <phoneticPr fontId="3" type="noConversion"/>
  </si>
  <si>
    <t>冬瓜，薏仁，排骨</t>
    <phoneticPr fontId="3" type="noConversion"/>
  </si>
  <si>
    <t>雞丁.大溪豆乾</t>
    <phoneticPr fontId="3" type="noConversion"/>
  </si>
  <si>
    <t>有機蔬菜</t>
    <phoneticPr fontId="8" type="noConversion"/>
  </si>
  <si>
    <t>里肌排</t>
    <phoneticPr fontId="3" type="noConversion"/>
  </si>
  <si>
    <t>蔬菜粉絲湯</t>
    <phoneticPr fontId="3" type="noConversion"/>
  </si>
  <si>
    <t>蔬菜.冬粉.蛋</t>
    <phoneticPr fontId="3" type="noConversion"/>
  </si>
  <si>
    <t>黃瓜鮮燴</t>
    <phoneticPr fontId="3" type="noConversion"/>
  </si>
  <si>
    <t>大黃瓜.木耳.肉片</t>
    <phoneticPr fontId="3" type="noConversion"/>
  </si>
  <si>
    <t>拌</t>
    <phoneticPr fontId="3" type="noConversion"/>
  </si>
  <si>
    <t>燙</t>
    <phoneticPr fontId="3" type="noConversion"/>
  </si>
  <si>
    <t>燉</t>
    <phoneticPr fontId="3" type="noConversion"/>
  </si>
  <si>
    <t>番茄炒蛋豆腐</t>
    <phoneticPr fontId="3" type="noConversion"/>
  </si>
  <si>
    <t>大番茄.蛋.豆腐</t>
    <phoneticPr fontId="3" type="noConversion"/>
  </si>
  <si>
    <t>(大坑)</t>
    <phoneticPr fontId="8" type="noConversion"/>
  </si>
  <si>
    <t>大坑運動會補休</t>
    <phoneticPr fontId="3" type="noConversion"/>
  </si>
  <si>
    <t>(大崗、大湖)</t>
    <phoneticPr fontId="8" type="noConversion"/>
  </si>
  <si>
    <t>星光晚會</t>
    <phoneticPr fontId="3" type="noConversion"/>
  </si>
  <si>
    <t>西點麵包</t>
    <phoneticPr fontId="8" type="noConversion"/>
  </si>
  <si>
    <t>麵包*2</t>
    <phoneticPr fontId="8" type="noConversion"/>
  </si>
  <si>
    <t>紅燒豆腐</t>
    <phoneticPr fontId="3" type="noConversion"/>
  </si>
  <si>
    <t>麻醬素雞</t>
    <phoneticPr fontId="3" type="noConversion"/>
  </si>
  <si>
    <t>素雞.高麗菜.芝麻醬</t>
    <phoneticPr fontId="3" type="noConversion"/>
  </si>
  <si>
    <t>蔬菜捲*1</t>
    <phoneticPr fontId="3" type="noConversion"/>
  </si>
  <si>
    <t>沙鍋凍豆腐</t>
    <phoneticPr fontId="3" type="noConversion"/>
  </si>
  <si>
    <t>凍豆腐.高麗菜</t>
    <phoneticPr fontId="3" type="noConversion"/>
  </si>
  <si>
    <t>白蘿蔔.鴿蛋.油豆腐</t>
    <phoneticPr fontId="3" type="noConversion"/>
  </si>
  <si>
    <t>香酥雲菜捲</t>
    <phoneticPr fontId="3" type="noConversion"/>
  </si>
  <si>
    <t>雲菜捲*1</t>
    <phoneticPr fontId="3" type="noConversion"/>
  </si>
  <si>
    <t>三杯豆干</t>
    <phoneticPr fontId="3" type="noConversion"/>
  </si>
  <si>
    <t>四分乾.杏鮑菇.紫米糕</t>
    <phoneticPr fontId="3" type="noConversion"/>
  </si>
  <si>
    <t>紫蘇燒豆干</t>
    <phoneticPr fontId="3" type="noConversion"/>
  </si>
  <si>
    <t>豆皮.馬鈴薯.紅蘿蔔</t>
    <phoneticPr fontId="3" type="noConversion"/>
  </si>
  <si>
    <t>咖哩什錦</t>
    <phoneticPr fontId="3" type="noConversion"/>
  </si>
  <si>
    <t>海帶芽.豆腐</t>
    <phoneticPr fontId="3" type="noConversion"/>
  </si>
  <si>
    <t>紅燒素肚</t>
    <phoneticPr fontId="3" type="noConversion"/>
  </si>
  <si>
    <t>炒什蔬</t>
    <phoneticPr fontId="3" type="noConversion"/>
  </si>
  <si>
    <t>蔬菜</t>
    <phoneticPr fontId="3" type="noConversion"/>
  </si>
  <si>
    <t>鼔汁燒杏鮑菇</t>
    <phoneticPr fontId="3" type="noConversion"/>
  </si>
  <si>
    <t>杏鮑菇.洋芋</t>
    <phoneticPr fontId="3" type="noConversion"/>
  </si>
  <si>
    <t>日式炸豬排</t>
  </si>
  <si>
    <t>炸</t>
  </si>
  <si>
    <t>炸豬排*1</t>
  </si>
  <si>
    <t>燒</t>
  </si>
  <si>
    <t>香滷什錦</t>
    <phoneticPr fontId="3" type="noConversion"/>
  </si>
  <si>
    <t>黑豆.二砂</t>
    <phoneticPr fontId="3" type="noConversion"/>
  </si>
  <si>
    <t>小米濃湯</t>
    <phoneticPr fontId="3" type="noConversion"/>
  </si>
  <si>
    <t>花生滷豆干</t>
    <phoneticPr fontId="3" type="noConversion"/>
  </si>
  <si>
    <t>綠豆地瓜湯</t>
    <phoneticPr fontId="3" type="noConversion"/>
  </si>
  <si>
    <t>綠豆.地瓜.糖</t>
    <phoneticPr fontId="3" type="noConversion"/>
  </si>
  <si>
    <t>雞丁.圓平瓜.青蔥.薑</t>
    <phoneticPr fontId="3" type="noConversion"/>
  </si>
  <si>
    <t>桂筍排骨湯</t>
    <phoneticPr fontId="3" type="noConversion"/>
  </si>
  <si>
    <t>桂竹筍.龍骨丁</t>
    <phoneticPr fontId="3" type="noConversion"/>
  </si>
  <si>
    <t>高麗菜.金針菇.秀珍菇.蛋</t>
    <phoneticPr fontId="3" type="noConversion"/>
  </si>
  <si>
    <t>紅棗瓜瓜湯</t>
    <phoneticPr fontId="3" type="noConversion"/>
  </si>
  <si>
    <t>家常豆腐</t>
  </si>
  <si>
    <t>糙米飯</t>
    <phoneticPr fontId="3" type="noConversion"/>
  </si>
  <si>
    <t>雞丁.馬鈴薯.韓式醬</t>
    <phoneticPr fontId="3" type="noConversion"/>
  </si>
  <si>
    <t>鮮瓜、紅棗</t>
    <phoneticPr fontId="3" type="noConversion"/>
  </si>
  <si>
    <t>冬瓜燒豆腸</t>
    <phoneticPr fontId="3" type="noConversion"/>
  </si>
  <si>
    <t>豆腸.冬瓜.薑片</t>
    <phoneticPr fontId="3" type="noConversion"/>
  </si>
  <si>
    <t>香酥素蔬菜捲</t>
    <phoneticPr fontId="3" type="noConversion"/>
  </si>
  <si>
    <t>圓糯米.素肉絲.碎乾丁</t>
    <phoneticPr fontId="3" type="noConversion"/>
  </si>
  <si>
    <t>魯</t>
    <phoneticPr fontId="3" type="noConversion"/>
  </si>
  <si>
    <t>豆腐.圓平瓜</t>
    <phoneticPr fontId="3" type="noConversion"/>
  </si>
  <si>
    <t>黑芝麻飯</t>
    <phoneticPr fontId="19" type="noConversion"/>
  </si>
  <si>
    <t>紫米飯</t>
    <phoneticPr fontId="3" type="noConversion"/>
  </si>
  <si>
    <t>京醬肉片</t>
    <phoneticPr fontId="3" type="noConversion"/>
  </si>
  <si>
    <t>玉米蒸蛋</t>
  </si>
  <si>
    <t>洗選蛋.玉米粒</t>
  </si>
  <si>
    <t>咕咾肉</t>
    <phoneticPr fontId="3" type="noConversion"/>
  </si>
  <si>
    <t>肉丁.蔬菜</t>
    <phoneticPr fontId="3" type="noConversion"/>
  </si>
  <si>
    <t>蛋酥白菜滷</t>
    <phoneticPr fontId="3" type="noConversion"/>
  </si>
  <si>
    <t>白菜.蛋.肉絲.蔬菜</t>
    <phoneticPr fontId="3" type="noConversion"/>
  </si>
  <si>
    <t>客家炒粄條</t>
    <phoneticPr fontId="3" type="noConversion"/>
  </si>
  <si>
    <t>粄條.肉絲.香菇</t>
    <phoneticPr fontId="3" type="noConversion"/>
  </si>
  <si>
    <t>糖醋魚丁</t>
    <phoneticPr fontId="3" type="noConversion"/>
  </si>
  <si>
    <t>魚丁.蔬菜</t>
    <phoneticPr fontId="3" type="noConversion"/>
  </si>
  <si>
    <t>泡菜年糕</t>
    <phoneticPr fontId="3" type="noConversion"/>
  </si>
  <si>
    <t>大白菜.泡菜.年糕</t>
    <phoneticPr fontId="3" type="noConversion"/>
  </si>
  <si>
    <t>黑胡椒醬豬排</t>
  </si>
  <si>
    <t>黑胡椒大排*1</t>
  </si>
  <si>
    <t>海山醬肉丁</t>
    <phoneticPr fontId="3" type="noConversion"/>
  </si>
  <si>
    <t>白菜羹湯</t>
    <phoneticPr fontId="3" type="noConversion"/>
  </si>
  <si>
    <t>白菜.筍絲.柴魚片</t>
    <phoneticPr fontId="3" type="noConversion"/>
  </si>
  <si>
    <t>雙花炒菇</t>
  </si>
  <si>
    <t>青花.白花菜.菇.玉米</t>
  </si>
  <si>
    <t>冬瓜薏米湯</t>
  </si>
  <si>
    <t>冬瓜.薏米.薑絲</t>
  </si>
  <si>
    <t>味噌蛋花湯</t>
    <phoneticPr fontId="3" type="noConversion"/>
  </si>
  <si>
    <t>玉米飯</t>
    <phoneticPr fontId="19" type="noConversion"/>
  </si>
  <si>
    <t>藜麥飯</t>
    <phoneticPr fontId="3" type="noConversion"/>
  </si>
  <si>
    <t>韓式雞丁</t>
    <phoneticPr fontId="3" type="noConversion"/>
  </si>
  <si>
    <t>宮保雞丁</t>
    <phoneticPr fontId="3" type="noConversion"/>
  </si>
  <si>
    <t>味噌炒烏龍</t>
    <phoneticPr fontId="3" type="noConversion"/>
  </si>
  <si>
    <t>烏龍麵.蔬菜.肉絲.味噌</t>
    <phoneticPr fontId="3" type="noConversion"/>
  </si>
  <si>
    <t>羅宋湯</t>
    <phoneticPr fontId="3" type="noConversion"/>
  </si>
  <si>
    <t>番茄.洋蔥</t>
    <phoneticPr fontId="3" type="noConversion"/>
  </si>
  <si>
    <t>小米.玉米粒.馬鈴薯.洗選蛋</t>
    <phoneticPr fontId="3" type="noConversion"/>
  </si>
  <si>
    <t>玉米段排骨湯</t>
    <phoneticPr fontId="3" type="noConversion"/>
  </si>
  <si>
    <t>玉米段.豬骨</t>
    <phoneticPr fontId="3" type="noConversion"/>
  </si>
  <si>
    <t>銀芽甜條</t>
    <phoneticPr fontId="3" type="noConversion"/>
  </si>
  <si>
    <t>花生.豆干</t>
    <phoneticPr fontId="3" type="noConversion"/>
  </si>
  <si>
    <t>桂竹筍湯</t>
  </si>
  <si>
    <t>桂筍.薑片</t>
  </si>
  <si>
    <t>白玉什錦</t>
  </si>
  <si>
    <t>烏龍麵.蔬菜.味噌</t>
    <phoneticPr fontId="3" type="noConversion"/>
  </si>
  <si>
    <t>羅宋湯</t>
  </si>
  <si>
    <t>番茄.蔬菜</t>
    <phoneticPr fontId="3" type="noConversion"/>
  </si>
  <si>
    <t>豆干.素紫米糕</t>
    <phoneticPr fontId="3" type="noConversion"/>
  </si>
  <si>
    <t>鮮菇燴炒</t>
    <phoneticPr fontId="3" type="noConversion"/>
  </si>
  <si>
    <t>菇.蔬菜</t>
    <phoneticPr fontId="3" type="noConversion"/>
  </si>
  <si>
    <t>白蘿蔔.菇.木耳.紅蘿蔔</t>
    <phoneticPr fontId="3" type="noConversion"/>
  </si>
  <si>
    <t>蛋酥白菜滷</t>
  </si>
  <si>
    <t>白菜.蛋.蔬菜</t>
    <phoneticPr fontId="3" type="noConversion"/>
  </si>
  <si>
    <t>白木耳.枸杞.二砂</t>
    <phoneticPr fontId="3" type="noConversion"/>
  </si>
  <si>
    <t>什錦高麗菜</t>
  </si>
  <si>
    <t>高麗菜.胡蘿蔔</t>
    <phoneticPr fontId="3" type="noConversion"/>
  </si>
  <si>
    <t>粄條.素肉燥.香菇</t>
    <phoneticPr fontId="3" type="noConversion"/>
  </si>
  <si>
    <t>味噌.蛋</t>
  </si>
  <si>
    <t>味噌蛋花湯</t>
  </si>
  <si>
    <t>薑汁燒豆干</t>
  </si>
  <si>
    <t>豆干.綠豆芽.薑末</t>
  </si>
  <si>
    <t>香酥素魚排</t>
  </si>
  <si>
    <t>素魚排*1</t>
  </si>
  <si>
    <t>紅燒素皮酥</t>
  </si>
  <si>
    <t>素皮酥.白蘿蔔.紅蘿蔔</t>
  </si>
  <si>
    <t>黑胡椒手工豆腐</t>
  </si>
  <si>
    <t>手工炸豆腐*1</t>
  </si>
  <si>
    <t>白菜羹湯</t>
  </si>
  <si>
    <t>海芽蛋花湯</t>
  </si>
  <si>
    <t>海帶芽、洗選蛋、薑絲</t>
  </si>
  <si>
    <t>玉米段湯</t>
    <phoneticPr fontId="3" type="noConversion"/>
  </si>
  <si>
    <t>玉米段</t>
    <phoneticPr fontId="3" type="noConversion"/>
  </si>
  <si>
    <t>白菜.筍絲</t>
    <phoneticPr fontId="3" type="noConversion"/>
  </si>
  <si>
    <t>泡菜豆腐</t>
    <phoneticPr fontId="3" type="noConversion"/>
  </si>
  <si>
    <t>大白菜.泡菜.年糕.豆腐</t>
    <phoneticPr fontId="3" type="noConversion"/>
  </si>
  <si>
    <t>香菇蒸蛋</t>
  </si>
  <si>
    <t>生香菇.洗選蛋</t>
  </si>
  <si>
    <t>素肚.蘿蔔</t>
    <phoneticPr fontId="3" type="noConversion"/>
  </si>
  <si>
    <t>馬鈴薯.絞肉.胡蘿蔔</t>
    <phoneticPr fontId="3" type="noConversion"/>
  </si>
  <si>
    <t>枸杞山藥湯</t>
    <phoneticPr fontId="3" type="noConversion"/>
  </si>
  <si>
    <t>枸杞.山藥.大骨</t>
    <phoneticPr fontId="3" type="noConversion"/>
  </si>
  <si>
    <t>瓜仔雞</t>
    <phoneticPr fontId="3" type="noConversion"/>
  </si>
  <si>
    <t>粉蒸肉</t>
    <phoneticPr fontId="3" type="noConversion"/>
  </si>
  <si>
    <t>肉角.地瓜</t>
    <phoneticPr fontId="3" type="noConversion"/>
  </si>
  <si>
    <t>豆腐.絞肉</t>
    <phoneticPr fontId="3" type="noConversion"/>
  </si>
  <si>
    <t>味噌.蛋.蔬菜</t>
    <phoneticPr fontId="3" type="noConversion"/>
  </si>
  <si>
    <t>五行蔬菜湯</t>
    <phoneticPr fontId="3" type="noConversion"/>
  </si>
  <si>
    <t>蔬菜.大骨</t>
    <phoneticPr fontId="3" type="noConversion"/>
  </si>
  <si>
    <t>肉丁.蘿蔔.胡蘿蔔</t>
    <phoneticPr fontId="3" type="noConversion"/>
  </si>
  <si>
    <t>堅果南瓜</t>
    <phoneticPr fontId="3" type="noConversion"/>
  </si>
  <si>
    <t>堅果.南瓜</t>
    <phoneticPr fontId="3" type="noConversion"/>
  </si>
  <si>
    <t>特餐</t>
    <phoneticPr fontId="3" type="noConversion"/>
  </si>
  <si>
    <t>枸杞.山藥</t>
    <phoneticPr fontId="3" type="noConversion"/>
  </si>
  <si>
    <t>豆包塊.高麗菜茄汁</t>
    <phoneticPr fontId="3" type="noConversion"/>
  </si>
  <si>
    <t>豆干.紫蘇梅</t>
    <phoneticPr fontId="3" type="noConversion"/>
  </si>
  <si>
    <t>酸菜.豆腐</t>
    <phoneticPr fontId="3" type="noConversion"/>
  </si>
  <si>
    <t>豆腐.素絞肉</t>
    <phoneticPr fontId="3" type="noConversion"/>
  </si>
  <si>
    <t>瓜仔豆腐</t>
    <phoneticPr fontId="3" type="noConversion"/>
  </si>
  <si>
    <t>蔬菜.肉片.甜麵醬</t>
    <phoneticPr fontId="3" type="noConversion"/>
  </si>
  <si>
    <t>雞丁.蔬菜</t>
    <phoneticPr fontId="3" type="noConversion"/>
  </si>
  <si>
    <t>芹菜.豆芽菜.甜不辣</t>
    <phoneticPr fontId="3" type="noConversion"/>
  </si>
  <si>
    <t>*本校豬肉一律使用國產肉品，黃豆製品及玉米皆使用非基改產品。</t>
    <phoneticPr fontId="8" type="noConversion"/>
  </si>
  <si>
    <t>三</t>
    <phoneticPr fontId="8" type="noConversion"/>
  </si>
  <si>
    <t>乳品</t>
  </si>
  <si>
    <t>雙十節</t>
    <phoneticPr fontId="19" type="noConversion"/>
  </si>
  <si>
    <t>三杯魚丁</t>
    <phoneticPr fontId="3" type="noConversion"/>
  </si>
  <si>
    <t>香滷翅小腿</t>
    <phoneticPr fontId="3" type="noConversion"/>
  </si>
  <si>
    <t>翅小腿*2</t>
    <phoneticPr fontId="3" type="noConversion"/>
  </si>
  <si>
    <t>黃豆奶</t>
    <phoneticPr fontId="3" type="noConversion"/>
  </si>
  <si>
    <t>炒</t>
    <phoneticPr fontId="8" type="noConversion"/>
  </si>
  <si>
    <t>炸</t>
    <phoneticPr fontId="3" type="noConversion"/>
  </si>
  <si>
    <t>鮮蔬燴丸片</t>
    <phoneticPr fontId="3" type="noConversion"/>
  </si>
  <si>
    <t>燴</t>
    <phoneticPr fontId="3" type="noConversion"/>
  </si>
  <si>
    <t>蘿蔔玉米湯</t>
  </si>
  <si>
    <t>蔬菜.貢丸片.木耳.紅蘿蔔</t>
    <phoneticPr fontId="3" type="noConversion"/>
  </si>
  <si>
    <t>香滷雞翅</t>
    <phoneticPr fontId="8" type="noConversion"/>
  </si>
  <si>
    <t>雞翅*1</t>
    <phoneticPr fontId="8" type="noConversion"/>
  </si>
  <si>
    <t>麥片飯</t>
    <phoneticPr fontId="3" type="noConversion"/>
  </si>
  <si>
    <t>紅扁豆飯</t>
    <phoneticPr fontId="3" type="noConversion"/>
  </si>
  <si>
    <t>113年10月份 大崗.大湖.大坑國小葷食月菜單</t>
    <phoneticPr fontId="3" type="noConversion"/>
  </si>
  <si>
    <t>113年10月份 大崗.大湖.大坑國小素食月菜單</t>
    <phoneticPr fontId="3" type="noConversion"/>
  </si>
  <si>
    <t>雙十節</t>
    <phoneticPr fontId="19" type="noConversion"/>
  </si>
  <si>
    <t>竹筍湯</t>
    <phoneticPr fontId="3" type="noConversion"/>
  </si>
  <si>
    <t>竹筍.薑片</t>
    <phoneticPr fontId="3" type="noConversion"/>
  </si>
  <si>
    <t>水果</t>
    <phoneticPr fontId="3" type="noConversion"/>
  </si>
  <si>
    <t>麥片飯</t>
    <phoneticPr fontId="3" type="noConversion"/>
  </si>
  <si>
    <t>三</t>
    <phoneticPr fontId="3" type="noConversion"/>
  </si>
  <si>
    <t>四</t>
    <phoneticPr fontId="8" type="noConversion"/>
  </si>
  <si>
    <t>特餐</t>
  </si>
  <si>
    <r>
      <rPr>
        <b/>
        <sz val="14"/>
        <color rgb="FFFF0000"/>
        <rFont val="標楷體"/>
        <family val="4"/>
        <charset val="136"/>
      </rPr>
      <t>醬燒</t>
    </r>
    <r>
      <rPr>
        <b/>
        <sz val="14"/>
        <rFont val="標楷體"/>
        <family val="4"/>
        <charset val="136"/>
      </rPr>
      <t>豆包*1</t>
    </r>
    <phoneticPr fontId="8" type="noConversion"/>
  </si>
  <si>
    <t>炸豆包*1</t>
    <phoneticPr fontId="8" type="noConversion"/>
  </si>
  <si>
    <t>紫米飯</t>
    <phoneticPr fontId="8" type="noConversion"/>
  </si>
  <si>
    <t>糖醋豆腸</t>
    <phoneticPr fontId="3" type="noConversion"/>
  </si>
  <si>
    <t>鮮蔬燴丸片</t>
    <phoneticPr fontId="3" type="noConversion"/>
  </si>
  <si>
    <t>燴</t>
    <phoneticPr fontId="3" type="noConversion"/>
  </si>
  <si>
    <t>豆腸.鳳梨.蕃茄/小瓜/青椒</t>
    <phoneticPr fontId="3" type="noConversion"/>
  </si>
  <si>
    <t>蔬菜.蒟蒻丸片.木耳.紅蘿蔔</t>
    <phoneticPr fontId="3" type="noConversion"/>
  </si>
  <si>
    <t>玉米.蘿蔔</t>
    <phoneticPr fontId="3" type="noConversion"/>
  </si>
  <si>
    <r>
      <rPr>
        <b/>
        <sz val="14"/>
        <color rgb="FFFF0000"/>
        <rFont val="標楷體"/>
        <family val="4"/>
        <charset val="136"/>
      </rPr>
      <t>咖哩</t>
    </r>
    <r>
      <rPr>
        <b/>
        <sz val="14"/>
        <rFont val="標楷體"/>
        <family val="4"/>
        <charset val="136"/>
      </rPr>
      <t>雞</t>
    </r>
    <phoneticPr fontId="3" type="noConversion"/>
  </si>
  <si>
    <r>
      <t>鮮瓜、紅棗、</t>
    </r>
    <r>
      <rPr>
        <sz val="10"/>
        <color rgb="FFFF0000"/>
        <rFont val="標楷體"/>
        <family val="4"/>
        <charset val="136"/>
      </rPr>
      <t>雞丁</t>
    </r>
    <phoneticPr fontId="3" type="noConversion"/>
  </si>
  <si>
    <t>筍.雞丁</t>
    <phoneticPr fontId="3" type="noConversion"/>
  </si>
  <si>
    <r>
      <t>堅果</t>
    </r>
    <r>
      <rPr>
        <b/>
        <sz val="14"/>
        <color rgb="FFFF0000"/>
        <rFont val="標楷體"/>
        <family val="4"/>
        <charset val="136"/>
      </rPr>
      <t>南瓜</t>
    </r>
    <phoneticPr fontId="3" type="noConversion"/>
  </si>
  <si>
    <r>
      <t>雞丁,</t>
    </r>
    <r>
      <rPr>
        <sz val="10"/>
        <color rgb="FFFF0000"/>
        <rFont val="標楷體"/>
        <family val="4"/>
        <charset val="136"/>
      </rPr>
      <t>馬鈴薯</t>
    </r>
    <r>
      <rPr>
        <sz val="10"/>
        <rFont val="標楷體"/>
        <family val="4"/>
        <charset val="136"/>
      </rPr>
      <t>.紅蘿蔔</t>
    </r>
    <phoneticPr fontId="3" type="noConversion"/>
  </si>
  <si>
    <r>
      <t>雞丁.</t>
    </r>
    <r>
      <rPr>
        <sz val="10"/>
        <color rgb="FFFF0000"/>
        <rFont val="標楷體"/>
        <family val="4"/>
        <charset val="136"/>
      </rPr>
      <t>馬鈴薯</t>
    </r>
    <r>
      <rPr>
        <sz val="10"/>
        <rFont val="標楷體"/>
        <family val="4"/>
        <charset val="136"/>
      </rPr>
      <t>.洋蔥.奶油.義大利香料.青豆</t>
    </r>
    <phoneticPr fontId="3" type="noConversion"/>
  </si>
  <si>
    <r>
      <t>香草</t>
    </r>
    <r>
      <rPr>
        <b/>
        <sz val="14"/>
        <color rgb="FFFF0000"/>
        <rFont val="標楷體"/>
        <family val="4"/>
        <charset val="136"/>
      </rPr>
      <t>奶油</t>
    </r>
    <r>
      <rPr>
        <b/>
        <sz val="14"/>
        <rFont val="標楷體"/>
        <family val="4"/>
        <charset val="136"/>
      </rPr>
      <t>雞</t>
    </r>
    <phoneticPr fontId="3" type="noConversion"/>
  </si>
  <si>
    <t>香蔥菜脯炒蛋</t>
    <phoneticPr fontId="3" type="noConversion"/>
  </si>
  <si>
    <t>起司洋芋</t>
    <phoneticPr fontId="3" type="noConversion"/>
  </si>
  <si>
    <t>香菇雞湯</t>
    <phoneticPr fontId="3" type="noConversion"/>
  </si>
  <si>
    <t>肉末蒸蛋</t>
    <phoneticPr fontId="3" type="noConversion"/>
  </si>
  <si>
    <t>蘿蔔排骨酥湯</t>
    <phoneticPr fontId="3" type="noConversion"/>
  </si>
  <si>
    <t>關東煮湯</t>
    <phoneticPr fontId="3" type="noConversion"/>
  </si>
  <si>
    <t>沙茶鮮魷</t>
    <phoneticPr fontId="3" type="noConversion"/>
  </si>
  <si>
    <r>
      <rPr>
        <sz val="10"/>
        <color rgb="FFFF0000"/>
        <rFont val="標楷體"/>
        <family val="4"/>
        <charset val="136"/>
      </rPr>
      <t>菜脯</t>
    </r>
    <r>
      <rPr>
        <sz val="10"/>
        <rFont val="標楷體"/>
        <family val="4"/>
        <charset val="136"/>
      </rPr>
      <t>.肉.</t>
    </r>
    <r>
      <rPr>
        <sz val="10"/>
        <color rgb="FFFF0000"/>
        <rFont val="標楷體"/>
        <family val="4"/>
        <charset val="136"/>
      </rPr>
      <t>蛋</t>
    </r>
    <r>
      <rPr>
        <sz val="10"/>
        <rFont val="標楷體"/>
        <family val="4"/>
        <charset val="136"/>
      </rPr>
      <t>.</t>
    </r>
    <r>
      <rPr>
        <sz val="10"/>
        <color rgb="FFFF0000"/>
        <rFont val="標楷體"/>
        <family val="4"/>
        <charset val="136"/>
      </rPr>
      <t>青蔥</t>
    </r>
    <phoneticPr fontId="3" type="noConversion"/>
  </si>
  <si>
    <r>
      <rPr>
        <b/>
        <sz val="14"/>
        <color rgb="FFFF0000"/>
        <rFont val="標楷體"/>
        <family val="4"/>
        <charset val="136"/>
      </rPr>
      <t>肉絲</t>
    </r>
    <r>
      <rPr>
        <b/>
        <sz val="14"/>
        <rFont val="標楷體"/>
        <family val="4"/>
        <charset val="136"/>
      </rPr>
      <t>炒飯</t>
    </r>
    <phoneticPr fontId="3" type="noConversion"/>
  </si>
  <si>
    <r>
      <rPr>
        <sz val="10"/>
        <color rgb="FFFF0000"/>
        <rFont val="標楷體"/>
        <family val="4"/>
        <charset val="136"/>
      </rPr>
      <t>肉絲</t>
    </r>
    <r>
      <rPr>
        <sz val="10"/>
        <rFont val="標楷體"/>
        <family val="4"/>
        <charset val="136"/>
      </rPr>
      <t>.蔬菜.蛋</t>
    </r>
    <phoneticPr fontId="3" type="noConversion"/>
  </si>
  <si>
    <r>
      <rPr>
        <sz val="10"/>
        <color rgb="FFFF0000"/>
        <rFont val="標楷體"/>
        <family val="4"/>
        <charset val="136"/>
      </rPr>
      <t>鯰魚丁</t>
    </r>
    <r>
      <rPr>
        <sz val="10"/>
        <rFont val="標楷體"/>
        <family val="4"/>
        <charset val="136"/>
      </rPr>
      <t>.杏鮑菇.青蔥</t>
    </r>
    <phoneticPr fontId="3" type="noConversion"/>
  </si>
  <si>
    <t>京醬豬柳</t>
    <phoneticPr fontId="3" type="noConversion"/>
  </si>
  <si>
    <r>
      <rPr>
        <sz val="10"/>
        <color rgb="FFFF0000"/>
        <rFont val="標楷體"/>
        <family val="4"/>
        <charset val="136"/>
      </rPr>
      <t>豬柳.紅蘿蔔</t>
    </r>
    <r>
      <rPr>
        <sz val="10"/>
        <rFont val="標楷體"/>
        <family val="4"/>
        <charset val="136"/>
      </rPr>
      <t>.洋蔥</t>
    </r>
    <phoneticPr fontId="3" type="noConversion"/>
  </si>
  <si>
    <r>
      <rPr>
        <sz val="10"/>
        <color rgb="FFFF0000"/>
        <rFont val="標楷體"/>
        <family val="4"/>
        <charset val="136"/>
      </rPr>
      <t>黃瓜</t>
    </r>
    <r>
      <rPr>
        <sz val="10"/>
        <rFont val="標楷體"/>
        <family val="4"/>
        <charset val="136"/>
      </rPr>
      <t>.肉絲.胡蘿蔔</t>
    </r>
    <phoneticPr fontId="3" type="noConversion"/>
  </si>
  <si>
    <t>肉末.蛋.</t>
    <phoneticPr fontId="3" type="noConversion"/>
  </si>
  <si>
    <r>
      <t>蘿蔔.柴魚片.</t>
    </r>
    <r>
      <rPr>
        <sz val="10"/>
        <color rgb="FFFF0000"/>
        <rFont val="標楷體"/>
        <family val="4"/>
        <charset val="136"/>
      </rPr>
      <t>虱目小魚丸</t>
    </r>
    <phoneticPr fontId="3" type="noConversion"/>
  </si>
  <si>
    <t>和風鮮菇燉飯</t>
    <phoneticPr fontId="8" type="noConversion"/>
  </si>
  <si>
    <t>香菇.鴻禧菇.杏鮑菇</t>
    <phoneticPr fontId="8" type="noConversion"/>
  </si>
  <si>
    <t>薏仁排骨湯</t>
    <phoneticPr fontId="3" type="noConversion"/>
  </si>
  <si>
    <t>排骨.薏仁</t>
    <phoneticPr fontId="3" type="noConversion"/>
  </si>
  <si>
    <t>魷魚圈.魷魚條.洋蔥.豆干</t>
    <phoneticPr fontId="3" type="noConversion"/>
  </si>
  <si>
    <t>素蝦仁炒飯</t>
    <phoneticPr fontId="3" type="noConversion"/>
  </si>
  <si>
    <t>素蝦仁.蔬菜</t>
    <phoneticPr fontId="3" type="noConversion"/>
  </si>
  <si>
    <t>番茄炒豆腐</t>
    <phoneticPr fontId="3" type="noConversion"/>
  </si>
  <si>
    <t>大番茄豆腐</t>
    <phoneticPr fontId="3" type="noConversion"/>
  </si>
  <si>
    <t>玉米.白菜.排骨</t>
    <phoneticPr fontId="3" type="noConversion"/>
  </si>
  <si>
    <r>
      <rPr>
        <sz val="10"/>
        <color rgb="FFFF0000"/>
        <rFont val="標楷體"/>
        <family val="4"/>
        <charset val="136"/>
      </rPr>
      <t>蘿蔔</t>
    </r>
    <r>
      <rPr>
        <sz val="10"/>
        <rFont val="標楷體"/>
        <family val="4"/>
        <charset val="136"/>
      </rPr>
      <t>.筍絲.柴魚片</t>
    </r>
    <phoneticPr fontId="3" type="noConversion"/>
  </si>
  <si>
    <t>番茄豬肉</t>
    <phoneticPr fontId="3" type="noConversion"/>
  </si>
  <si>
    <r>
      <t>肉角.</t>
    </r>
    <r>
      <rPr>
        <sz val="10"/>
        <color rgb="FFFF0000"/>
        <rFont val="標楷體"/>
        <family val="4"/>
        <charset val="136"/>
      </rPr>
      <t>番茄</t>
    </r>
    <phoneticPr fontId="3" type="noConversion"/>
  </si>
  <si>
    <t>大崗休</t>
    <phoneticPr fontId="3" type="noConversion"/>
  </si>
  <si>
    <t>大坑休</t>
    <phoneticPr fontId="3" type="noConversion"/>
  </si>
  <si>
    <t>大湖休</t>
    <phoneticPr fontId="3" type="noConversion"/>
  </si>
  <si>
    <t>山藥鮮炒</t>
    <phoneticPr fontId="3" type="noConversion"/>
  </si>
  <si>
    <t>山藥.玉米筍.紅椒</t>
    <phoneticPr fontId="3" type="noConversion"/>
  </si>
  <si>
    <t>白菜排骨湯</t>
    <phoneticPr fontId="3" type="noConversion"/>
  </si>
  <si>
    <t>紫菜蘑菇湯</t>
    <phoneticPr fontId="3" type="noConversion"/>
  </si>
  <si>
    <t>小米.玉米粒.馬鈴薯</t>
    <phoneticPr fontId="3" type="noConversion"/>
  </si>
  <si>
    <t>薏仁湯</t>
    <phoneticPr fontId="3" type="noConversion"/>
  </si>
  <si>
    <t>紫菜.蘑菇</t>
    <phoneticPr fontId="3" type="noConversion"/>
  </si>
  <si>
    <t>總務主任</t>
    <phoneticPr fontId="8" type="noConversion"/>
  </si>
  <si>
    <r>
      <t>*10月是南瓜產季</t>
    </r>
    <r>
      <rPr>
        <b/>
        <sz val="12"/>
        <rFont val="新細明體"/>
        <family val="1"/>
        <charset val="136"/>
      </rPr>
      <t>，</t>
    </r>
    <r>
      <rPr>
        <b/>
        <sz val="12"/>
        <rFont val="標楷體"/>
        <family val="4"/>
        <charset val="136"/>
      </rPr>
      <t>說到南瓜，除了當萬聖節裝飾之外，其實也相當營養美味，而且熱量低又富含許多維生素
及礦物質，</t>
    </r>
    <r>
      <rPr>
        <b/>
        <sz val="12"/>
        <rFont val="Calibri"/>
        <family val="4"/>
        <charset val="161"/>
      </rPr>
      <t>β</t>
    </r>
    <r>
      <rPr>
        <b/>
        <sz val="12"/>
        <rFont val="標楷體"/>
        <family val="4"/>
        <charset val="136"/>
      </rPr>
      <t>胡蘿、維生素 C、維生素E、鋅，能清除體內自由基，對於糖尿病患者也是相當優良的好食物。
南瓜的口感甜甜、綿綿的，當作主食。含有豐富</t>
    </r>
    <r>
      <rPr>
        <b/>
        <sz val="12"/>
        <rFont val="Calibri"/>
        <family val="4"/>
        <charset val="161"/>
      </rPr>
      <t>β</t>
    </r>
    <r>
      <rPr>
        <b/>
        <sz val="12"/>
        <rFont val="標楷體"/>
        <family val="4"/>
        <charset val="136"/>
      </rPr>
      <t>胡蘿避免眼疾 護眼首選食物、熱量低可以助減肥、
有益心臟健康、胡蘿蔔素和膠原蛋白能美肌。
南瓜有什麼禁忌：南瓜含有 94% 的水分，若吃多了可能會有利尿的現象，若有服用利尿劑（Diuretics）
的人，應避免食用過多的南瓜。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</si>
</sst>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m/d;@"/>
    <numFmt numFmtId="178" formatCode="[$-404]General"/>
    <numFmt numFmtId="179" formatCode="0_);[Red]\(0\)"/>
  </numFmts>
  <fonts count="52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Microsoft YaHei"/>
      <family val="2"/>
      <charset val="136"/>
    </font>
    <font>
      <sz val="18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sz val="8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name val="標楷體"/>
      <family val="4"/>
      <charset val="136"/>
    </font>
    <font>
      <b/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color indexed="8"/>
      <name val="Microsoft YaHei"/>
      <family val="2"/>
    </font>
    <font>
      <sz val="11"/>
      <color rgb="FFFF000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1"/>
      <color theme="1"/>
      <name val="標楷體"/>
      <family val="4"/>
      <charset val="136"/>
    </font>
    <font>
      <sz val="9"/>
      <name val="Microsoft YaHei"/>
      <family val="2"/>
    </font>
    <font>
      <b/>
      <sz val="14"/>
      <color rgb="FFFF0000"/>
      <name val="標楷體"/>
      <family val="4"/>
      <charset val="136"/>
    </font>
    <font>
      <b/>
      <sz val="11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標楷體"/>
      <family val="4"/>
      <charset val="136"/>
    </font>
    <font>
      <b/>
      <sz val="10"/>
      <name val="Arial"/>
      <family val="2"/>
    </font>
    <font>
      <b/>
      <sz val="16"/>
      <name val="標楷體"/>
      <family val="4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theme="4"/>
      <name val="標楷體"/>
      <family val="4"/>
      <charset val="136"/>
    </font>
    <font>
      <b/>
      <sz val="12"/>
      <color theme="4"/>
      <name val="標楷體"/>
      <family val="4"/>
      <charset val="136"/>
    </font>
    <font>
      <sz val="12"/>
      <color theme="4"/>
      <name val="標楷體"/>
      <family val="4"/>
      <charset val="136"/>
    </font>
    <font>
      <sz val="10"/>
      <color theme="4"/>
      <name val="標楷體"/>
      <family val="4"/>
      <charset val="136"/>
    </font>
    <font>
      <b/>
      <sz val="14"/>
      <color indexed="81"/>
      <name val="細明體"/>
      <family val="3"/>
      <charset val="136"/>
    </font>
    <font>
      <b/>
      <sz val="14"/>
      <name val="標楷體"/>
      <family val="4"/>
      <charset val="136"/>
    </font>
    <font>
      <sz val="10"/>
      <color theme="1"/>
      <name val="標楷體"/>
      <family val="4"/>
      <charset val="136"/>
    </font>
    <font>
      <sz val="34"/>
      <color rgb="FF002060"/>
      <name val="華康勘亭流"/>
      <family val="4"/>
      <charset val="136"/>
    </font>
    <font>
      <sz val="10"/>
      <color rgb="FFFF0000"/>
      <name val="標楷體"/>
      <family val="4"/>
      <charset val="136"/>
    </font>
    <font>
      <b/>
      <sz val="10"/>
      <name val="Arial"/>
      <family val="2"/>
      <charset val="136"/>
    </font>
    <font>
      <sz val="22"/>
      <color theme="1"/>
      <name val="標楷體"/>
      <family val="4"/>
      <charset val="136"/>
    </font>
    <font>
      <sz val="22"/>
      <name val="標楷體"/>
      <family val="4"/>
      <charset val="136"/>
    </font>
    <font>
      <sz val="22"/>
      <color rgb="FFFF0000"/>
      <name val="標楷體"/>
      <family val="4"/>
      <charset val="136"/>
    </font>
    <font>
      <b/>
      <sz val="22"/>
      <name val="標楷體"/>
      <family val="4"/>
      <charset val="136"/>
    </font>
    <font>
      <b/>
      <sz val="22"/>
      <color theme="1"/>
      <name val="標楷體"/>
      <family val="4"/>
      <charset val="136"/>
    </font>
    <font>
      <b/>
      <sz val="12"/>
      <name val="Calibri"/>
      <family val="4"/>
      <charset val="161"/>
    </font>
    <font>
      <b/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 applyBorder="0" applyProtection="0">
      <alignment vertical="center"/>
    </xf>
    <xf numFmtId="0" fontId="4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178" fontId="17" fillId="0" borderId="0" applyBorder="0" applyProtection="0">
      <alignment vertical="center"/>
    </xf>
    <xf numFmtId="0" fontId="1" fillId="0" borderId="0" applyBorder="0" applyProtection="0">
      <alignment vertical="center"/>
    </xf>
    <xf numFmtId="0" fontId="25" fillId="0" borderId="0">
      <alignment vertical="center"/>
    </xf>
    <xf numFmtId="0" fontId="1" fillId="0" borderId="0" applyBorder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09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0" fontId="6" fillId="0" borderId="1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 wrapText="1" shrinkToFit="1"/>
    </xf>
    <xf numFmtId="0" fontId="6" fillId="0" borderId="6" xfId="1" applyFont="1" applyBorder="1" applyAlignment="1">
      <alignment horizontal="center" vertical="center" wrapText="1" shrinkToFit="1"/>
    </xf>
    <xf numFmtId="0" fontId="6" fillId="0" borderId="7" xfId="1" applyFont="1" applyBorder="1" applyAlignment="1">
      <alignment horizontal="center" vertical="center" wrapText="1" shrinkToFit="1"/>
    </xf>
    <xf numFmtId="0" fontId="7" fillId="0" borderId="8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wrapText="1" shrinkToFit="1"/>
    </xf>
    <xf numFmtId="0" fontId="9" fillId="0" borderId="9" xfId="1" applyFont="1" applyBorder="1" applyAlignment="1">
      <alignment horizontal="center" vertical="center" wrapText="1" shrinkToFit="1"/>
    </xf>
    <xf numFmtId="0" fontId="10" fillId="0" borderId="0" xfId="2" applyFont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0" fontId="14" fillId="0" borderId="0" xfId="1" applyFont="1" applyAlignment="1">
      <alignment vertical="center" shrinkToFit="1"/>
    </xf>
    <xf numFmtId="0" fontId="6" fillId="2" borderId="18" xfId="1" applyFont="1" applyFill="1" applyBorder="1" applyAlignment="1">
      <alignment vertical="center" shrinkToFit="1"/>
    </xf>
    <xf numFmtId="0" fontId="11" fillId="0" borderId="0" xfId="1" applyFont="1" applyAlignment="1">
      <alignment vertical="center" shrinkToFit="1"/>
    </xf>
    <xf numFmtId="0" fontId="12" fillId="4" borderId="22" xfId="1" applyFont="1" applyFill="1" applyBorder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0" fillId="0" borderId="0" xfId="1" applyFont="1" applyBorder="1" applyAlignment="1">
      <alignment vertical="center" shrinkToFit="1"/>
    </xf>
    <xf numFmtId="0" fontId="6" fillId="4" borderId="18" xfId="1" applyFont="1" applyFill="1" applyBorder="1" applyAlignment="1">
      <alignment vertical="center" shrinkToFit="1"/>
    </xf>
    <xf numFmtId="0" fontId="18" fillId="0" borderId="0" xfId="1" applyFont="1" applyAlignment="1">
      <alignment vertical="center" shrinkToFit="1"/>
    </xf>
    <xf numFmtId="177" fontId="11" fillId="2" borderId="21" xfId="1" applyNumberFormat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177" fontId="11" fillId="2" borderId="21" xfId="1" applyNumberFormat="1" applyFont="1" applyFill="1" applyBorder="1" applyAlignment="1">
      <alignment horizontal="center" vertical="top" wrapText="1"/>
    </xf>
    <xf numFmtId="0" fontId="6" fillId="2" borderId="17" xfId="1" applyFont="1" applyFill="1" applyBorder="1" applyAlignment="1">
      <alignment vertical="center" shrinkToFit="1"/>
    </xf>
    <xf numFmtId="177" fontId="16" fillId="3" borderId="18" xfId="1" applyNumberFormat="1" applyFont="1" applyFill="1" applyBorder="1" applyAlignment="1">
      <alignment horizontal="center" vertical="top" wrapText="1"/>
    </xf>
    <xf numFmtId="0" fontId="18" fillId="0" borderId="0" xfId="1" applyFont="1" applyAlignment="1">
      <alignment horizontal="left" vertical="center" shrinkToFit="1"/>
    </xf>
    <xf numFmtId="0" fontId="12" fillId="2" borderId="17" xfId="1" applyFont="1" applyFill="1" applyBorder="1" applyAlignment="1">
      <alignment horizontal="left" vertical="center" shrinkToFit="1"/>
    </xf>
    <xf numFmtId="0" fontId="12" fillId="4" borderId="17" xfId="1" applyFont="1" applyFill="1" applyBorder="1" applyAlignment="1">
      <alignment vertical="center" shrinkToFit="1"/>
    </xf>
    <xf numFmtId="0" fontId="6" fillId="2" borderId="18" xfId="1" applyFont="1" applyFill="1" applyBorder="1" applyAlignment="1">
      <alignment horizontal="left" vertical="center" shrinkToFit="1"/>
    </xf>
    <xf numFmtId="0" fontId="14" fillId="0" borderId="0" xfId="2" applyFont="1" applyAlignment="1">
      <alignment vertical="center" shrinkToFit="1"/>
    </xf>
    <xf numFmtId="0" fontId="12" fillId="2" borderId="36" xfId="1" applyFont="1" applyFill="1" applyBorder="1" applyAlignment="1">
      <alignment vertical="center" shrinkToFit="1"/>
    </xf>
    <xf numFmtId="0" fontId="11" fillId="2" borderId="18" xfId="2" applyFont="1" applyFill="1" applyBorder="1" applyAlignment="1">
      <alignment vertical="center" shrinkToFit="1"/>
    </xf>
    <xf numFmtId="0" fontId="6" fillId="2" borderId="37" xfId="1" applyFont="1" applyFill="1" applyBorder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6" fillId="2" borderId="39" xfId="1" applyFont="1" applyFill="1" applyBorder="1" applyAlignment="1">
      <alignment vertical="center" shrinkToFit="1"/>
    </xf>
    <xf numFmtId="0" fontId="6" fillId="2" borderId="35" xfId="1" applyFont="1" applyFill="1" applyBorder="1" applyAlignment="1">
      <alignment vertical="center" shrinkToFit="1"/>
    </xf>
    <xf numFmtId="0" fontId="12" fillId="4" borderId="30" xfId="1" applyFont="1" applyFill="1" applyBorder="1" applyAlignment="1">
      <alignment vertical="center" shrinkToFit="1"/>
    </xf>
    <xf numFmtId="0" fontId="14" fillId="4" borderId="32" xfId="1" applyFont="1" applyFill="1" applyBorder="1" applyAlignment="1">
      <alignment vertical="center" shrinkToFit="1"/>
    </xf>
    <xf numFmtId="177" fontId="16" fillId="3" borderId="17" xfId="1" applyNumberFormat="1" applyFont="1" applyFill="1" applyBorder="1" applyAlignment="1">
      <alignment horizontal="center" vertical="center" wrapText="1"/>
    </xf>
    <xf numFmtId="178" fontId="6" fillId="2" borderId="26" xfId="5" applyFont="1" applyFill="1" applyBorder="1" applyAlignment="1">
      <alignment vertical="center" shrinkToFit="1"/>
    </xf>
    <xf numFmtId="178" fontId="6" fillId="2" borderId="43" xfId="5" applyFont="1" applyFill="1" applyBorder="1" applyAlignment="1">
      <alignment vertical="center" shrinkToFit="1"/>
    </xf>
    <xf numFmtId="0" fontId="27" fillId="2" borderId="16" xfId="7" applyFont="1" applyFill="1" applyBorder="1" applyAlignment="1">
      <alignment horizontal="center" vertical="center" shrinkToFit="1"/>
    </xf>
    <xf numFmtId="0" fontId="28" fillId="0" borderId="0" xfId="2" applyFont="1">
      <alignment vertical="center"/>
    </xf>
    <xf numFmtId="0" fontId="27" fillId="2" borderId="40" xfId="7" applyFont="1" applyFill="1" applyBorder="1" applyAlignment="1">
      <alignment horizontal="center" vertical="center" shrinkToFit="1"/>
    </xf>
    <xf numFmtId="0" fontId="23" fillId="2" borderId="0" xfId="8" applyFont="1" applyFill="1" applyAlignment="1">
      <alignment horizontal="left" vertical="center"/>
    </xf>
    <xf numFmtId="49" fontId="27" fillId="2" borderId="0" xfId="7" applyNumberFormat="1" applyFont="1" applyFill="1" applyAlignment="1">
      <alignment horizontal="center" vertical="center" shrinkToFit="1"/>
    </xf>
    <xf numFmtId="0" fontId="27" fillId="2" borderId="0" xfId="7" applyFont="1" applyFill="1" applyAlignment="1">
      <alignment horizontal="center" vertical="center" shrinkToFit="1"/>
    </xf>
    <xf numFmtId="0" fontId="27" fillId="2" borderId="0" xfId="7" applyFont="1" applyFill="1" applyAlignment="1">
      <alignment horizontal="center" shrinkToFit="1"/>
    </xf>
    <xf numFmtId="0" fontId="29" fillId="2" borderId="0" xfId="8" applyFont="1" applyFill="1" applyAlignment="1">
      <alignment horizontal="left" vertical="center"/>
    </xf>
    <xf numFmtId="0" fontId="29" fillId="2" borderId="0" xfId="8" applyFont="1" applyFill="1" applyAlignment="1">
      <alignment vertical="center" wrapText="1" shrinkToFit="1"/>
    </xf>
    <xf numFmtId="0" fontId="29" fillId="2" borderId="0" xfId="7" applyFont="1" applyFill="1" applyAlignment="1">
      <alignment horizontal="center" vertical="center" wrapText="1" shrinkToFit="1"/>
    </xf>
    <xf numFmtId="0" fontId="29" fillId="2" borderId="0" xfId="7" applyFont="1" applyFill="1" applyAlignment="1">
      <alignment vertical="center" wrapText="1" shrinkToFit="1"/>
    </xf>
    <xf numFmtId="179" fontId="29" fillId="2" borderId="0" xfId="8" applyNumberFormat="1" applyFont="1" applyFill="1" applyAlignment="1">
      <alignment vertical="center" wrapText="1" shrinkToFit="1"/>
    </xf>
    <xf numFmtId="0" fontId="29" fillId="2" borderId="0" xfId="7" applyFont="1" applyFill="1" applyAlignment="1">
      <alignment horizontal="left" vertical="center"/>
    </xf>
    <xf numFmtId="179" fontId="29" fillId="2" borderId="0" xfId="7" applyNumberFormat="1" applyFont="1" applyFill="1" applyAlignment="1">
      <alignment vertical="center" wrapText="1" shrinkToFit="1"/>
    </xf>
    <xf numFmtId="0" fontId="29" fillId="2" borderId="0" xfId="7" applyFont="1" applyFill="1">
      <alignment vertical="center"/>
    </xf>
    <xf numFmtId="0" fontId="23" fillId="2" borderId="0" xfId="7" applyFont="1" applyFill="1" applyAlignment="1">
      <alignment vertical="center" wrapText="1" shrinkToFit="1"/>
    </xf>
    <xf numFmtId="0" fontId="23" fillId="2" borderId="0" xfId="7" applyFont="1" applyFill="1" applyAlignment="1">
      <alignment horizontal="right" vertical="center" wrapText="1" shrinkToFit="1"/>
    </xf>
    <xf numFmtId="0" fontId="12" fillId="2" borderId="0" xfId="7" applyFont="1" applyFill="1" applyAlignment="1">
      <alignment horizontal="right" vertical="center" wrapText="1" shrinkToFit="1"/>
    </xf>
    <xf numFmtId="0" fontId="30" fillId="2" borderId="0" xfId="7" applyFont="1" applyFill="1" applyAlignment="1">
      <alignment vertical="center" shrinkToFit="1"/>
    </xf>
    <xf numFmtId="0" fontId="23" fillId="0" borderId="0" xfId="7" applyFont="1" applyAlignment="1">
      <alignment horizontal="left" vertical="center"/>
    </xf>
    <xf numFmtId="0" fontId="23" fillId="0" borderId="0" xfId="7" applyFont="1" applyAlignment="1">
      <alignment vertical="center" wrapText="1" shrinkToFit="1"/>
    </xf>
    <xf numFmtId="0" fontId="23" fillId="2" borderId="0" xfId="7" applyFont="1" applyFill="1" applyAlignment="1">
      <alignment horizontal="center" vertical="center" wrapText="1" shrinkToFit="1"/>
    </xf>
    <xf numFmtId="0" fontId="23" fillId="2" borderId="0" xfId="7" applyFont="1" applyFill="1" applyAlignment="1">
      <alignment horizontal="left" vertical="center" wrapText="1" shrinkToFit="1"/>
    </xf>
    <xf numFmtId="0" fontId="23" fillId="0" borderId="0" xfId="7" applyFont="1" applyAlignment="1">
      <alignment horizontal="center" vertical="center" wrapText="1" shrinkToFit="1"/>
    </xf>
    <xf numFmtId="179" fontId="23" fillId="0" borderId="0" xfId="7" applyNumberFormat="1" applyFont="1" applyAlignment="1">
      <alignment vertical="center" wrapText="1" shrinkToFit="1"/>
    </xf>
    <xf numFmtId="0" fontId="6" fillId="0" borderId="0" xfId="1" applyFont="1" applyAlignment="1">
      <alignment horizontal="left" vertical="center" shrinkToFit="1"/>
    </xf>
    <xf numFmtId="0" fontId="12" fillId="0" borderId="0" xfId="1" applyFont="1" applyAlignment="1">
      <alignment vertical="center" shrinkToFit="1"/>
    </xf>
    <xf numFmtId="0" fontId="12" fillId="2" borderId="0" xfId="3" applyFont="1" applyFill="1" applyAlignment="1">
      <alignment horizontal="center" vertical="center" shrinkToFit="1"/>
    </xf>
    <xf numFmtId="0" fontId="12" fillId="2" borderId="0" xfId="3" applyFont="1" applyFill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12" fillId="0" borderId="0" xfId="3" applyFont="1" applyAlignment="1">
      <alignment horizontal="center" vertical="center" shrinkToFit="1"/>
    </xf>
    <xf numFmtId="0" fontId="12" fillId="0" borderId="0" xfId="1" applyFont="1">
      <alignment vertical="center"/>
    </xf>
    <xf numFmtId="179" fontId="12" fillId="0" borderId="0" xfId="1" applyNumberFormat="1" applyFont="1">
      <alignment vertical="center"/>
    </xf>
    <xf numFmtId="0" fontId="6" fillId="0" borderId="0" xfId="3" applyFont="1">
      <alignment vertical="center"/>
    </xf>
    <xf numFmtId="0" fontId="6" fillId="0" borderId="0" xfId="1" applyFont="1" applyAlignment="1">
      <alignment vertical="center" shrinkToFit="1"/>
    </xf>
    <xf numFmtId="0" fontId="14" fillId="0" borderId="0" xfId="1" applyFont="1" applyAlignment="1">
      <alignment horizontal="left" vertical="center" shrinkToFit="1"/>
    </xf>
    <xf numFmtId="0" fontId="22" fillId="2" borderId="0" xfId="1" applyFont="1" applyFill="1" applyAlignment="1">
      <alignment vertical="center" shrinkToFit="1"/>
    </xf>
    <xf numFmtId="0" fontId="14" fillId="2" borderId="0" xfId="1" applyFont="1" applyFill="1" applyAlignment="1">
      <alignment vertical="center" shrinkToFit="1"/>
    </xf>
    <xf numFmtId="0" fontId="6" fillId="2" borderId="0" xfId="1" applyFont="1" applyFill="1" applyAlignment="1">
      <alignment vertical="center" shrinkToFit="1"/>
    </xf>
    <xf numFmtId="0" fontId="31" fillId="0" borderId="0" xfId="1" applyFont="1" applyAlignment="1">
      <alignment vertical="center" shrinkToFit="1"/>
    </xf>
    <xf numFmtId="176" fontId="14" fillId="0" borderId="0" xfId="1" applyNumberFormat="1" applyFont="1" applyAlignment="1">
      <alignment vertical="center" shrinkToFit="1"/>
    </xf>
    <xf numFmtId="0" fontId="14" fillId="0" borderId="0" xfId="1" applyFont="1" applyAlignment="1">
      <alignment vertical="center" wrapText="1" shrinkToFit="1"/>
    </xf>
    <xf numFmtId="177" fontId="11" fillId="2" borderId="27" xfId="1" applyNumberFormat="1" applyFont="1" applyFill="1" applyBorder="1" applyAlignment="1">
      <alignment horizontal="center" vertical="center" wrapText="1"/>
    </xf>
    <xf numFmtId="0" fontId="14" fillId="2" borderId="0" xfId="2" applyFont="1" applyFill="1" applyAlignment="1">
      <alignment vertical="center" shrinkToFit="1"/>
    </xf>
    <xf numFmtId="177" fontId="11" fillId="2" borderId="38" xfId="1" applyNumberFormat="1" applyFont="1" applyFill="1" applyBorder="1" applyAlignment="1">
      <alignment horizontal="center" vertical="top" wrapText="1"/>
    </xf>
    <xf numFmtId="0" fontId="11" fillId="2" borderId="0" xfId="2" applyFont="1" applyFill="1" applyAlignment="1">
      <alignment vertical="center" shrinkToFit="1"/>
    </xf>
    <xf numFmtId="177" fontId="11" fillId="2" borderId="10" xfId="1" applyNumberFormat="1" applyFont="1" applyFill="1" applyBorder="1" applyAlignment="1">
      <alignment horizontal="center" vertical="center" wrapText="1"/>
    </xf>
    <xf numFmtId="177" fontId="11" fillId="2" borderId="15" xfId="1" applyNumberFormat="1" applyFont="1" applyFill="1" applyBorder="1" applyAlignment="1">
      <alignment horizontal="center" vertical="top" wrapText="1"/>
    </xf>
    <xf numFmtId="0" fontId="22" fillId="2" borderId="0" xfId="2" applyFont="1" applyFill="1" applyAlignment="1">
      <alignment vertical="center" shrinkToFit="1"/>
    </xf>
    <xf numFmtId="0" fontId="12" fillId="2" borderId="30" xfId="1" applyFont="1" applyFill="1" applyBorder="1" applyAlignment="1">
      <alignment vertical="center" shrinkToFit="1"/>
    </xf>
    <xf numFmtId="0" fontId="14" fillId="2" borderId="32" xfId="1" applyFont="1" applyFill="1" applyBorder="1" applyAlignment="1">
      <alignment vertical="center" shrinkToFit="1"/>
    </xf>
    <xf numFmtId="0" fontId="14" fillId="2" borderId="42" xfId="2" applyFont="1" applyFill="1" applyBorder="1" applyAlignment="1">
      <alignment vertical="center" shrinkToFit="1"/>
    </xf>
    <xf numFmtId="0" fontId="12" fillId="2" borderId="22" xfId="1" applyFont="1" applyFill="1" applyBorder="1" applyAlignment="1">
      <alignment horizontal="left" vertical="center" shrinkToFit="1"/>
    </xf>
    <xf numFmtId="178" fontId="6" fillId="2" borderId="18" xfId="5" applyFont="1" applyFill="1" applyBorder="1" applyAlignment="1">
      <alignment vertical="center" shrinkToFit="1"/>
    </xf>
    <xf numFmtId="0" fontId="7" fillId="2" borderId="0" xfId="2" applyFont="1" applyFill="1" applyAlignment="1"/>
    <xf numFmtId="0" fontId="23" fillId="2" borderId="0" xfId="2" applyFont="1" applyFill="1">
      <alignment vertical="center"/>
    </xf>
    <xf numFmtId="177" fontId="7" fillId="2" borderId="15" xfId="1" applyNumberFormat="1" applyFont="1" applyFill="1" applyBorder="1" applyAlignment="1">
      <alignment horizontal="center" vertical="top" wrapText="1"/>
    </xf>
    <xf numFmtId="0" fontId="12" fillId="2" borderId="23" xfId="1" applyFont="1" applyFill="1" applyBorder="1" applyAlignment="1">
      <alignment vertical="center" shrinkToFit="1"/>
    </xf>
    <xf numFmtId="0" fontId="14" fillId="2" borderId="42" xfId="1" applyFont="1" applyFill="1" applyBorder="1" applyAlignment="1">
      <alignment vertical="center" shrinkToFit="1"/>
    </xf>
    <xf numFmtId="0" fontId="11" fillId="2" borderId="0" xfId="1" applyFont="1" applyFill="1" applyBorder="1" applyAlignment="1">
      <alignment vertical="center" shrinkToFit="1"/>
    </xf>
    <xf numFmtId="0" fontId="6" fillId="2" borderId="39" xfId="1" applyFont="1" applyFill="1" applyBorder="1" applyAlignment="1">
      <alignment horizontal="left" vertical="center" shrinkToFit="1"/>
    </xf>
    <xf numFmtId="177" fontId="16" fillId="2" borderId="15" xfId="1" applyNumberFormat="1" applyFont="1" applyFill="1" applyBorder="1" applyAlignment="1">
      <alignment horizontal="center" vertical="top" wrapText="1"/>
    </xf>
    <xf numFmtId="177" fontId="16" fillId="2" borderId="27" xfId="1" applyNumberFormat="1" applyFont="1" applyFill="1" applyBorder="1" applyAlignment="1">
      <alignment horizontal="center" vertical="center" wrapText="1"/>
    </xf>
    <xf numFmtId="0" fontId="33" fillId="2" borderId="22" xfId="1" applyFont="1" applyFill="1" applyBorder="1" applyAlignment="1">
      <alignment vertical="center" shrinkToFit="1"/>
    </xf>
    <xf numFmtId="0" fontId="34" fillId="2" borderId="18" xfId="1" applyFont="1" applyFill="1" applyBorder="1" applyAlignment="1">
      <alignment vertical="center" shrinkToFit="1"/>
    </xf>
    <xf numFmtId="177" fontId="16" fillId="5" borderId="10" xfId="1" applyNumberFormat="1" applyFont="1" applyFill="1" applyBorder="1" applyAlignment="1">
      <alignment horizontal="center" vertical="center" wrapText="1"/>
    </xf>
    <xf numFmtId="177" fontId="16" fillId="5" borderId="21" xfId="1" applyNumberFormat="1" applyFont="1" applyFill="1" applyBorder="1" applyAlignment="1">
      <alignment horizontal="center" vertical="top" wrapText="1"/>
    </xf>
    <xf numFmtId="0" fontId="27" fillId="2" borderId="18" xfId="7" applyFont="1" applyFill="1" applyBorder="1" applyAlignment="1">
      <alignment horizontal="center" vertical="center" shrinkToFit="1"/>
    </xf>
    <xf numFmtId="177" fontId="16" fillId="5" borderId="27" xfId="1" applyNumberFormat="1" applyFont="1" applyFill="1" applyBorder="1" applyAlignment="1">
      <alignment horizontal="center" vertical="center" wrapText="1"/>
    </xf>
    <xf numFmtId="177" fontId="16" fillId="5" borderId="38" xfId="1" applyNumberFormat="1" applyFont="1" applyFill="1" applyBorder="1" applyAlignment="1">
      <alignment horizontal="center" vertical="top" wrapText="1"/>
    </xf>
    <xf numFmtId="177" fontId="35" fillId="3" borderId="27" xfId="1" applyNumberFormat="1" applyFont="1" applyFill="1" applyBorder="1" applyAlignment="1">
      <alignment horizontal="center" vertical="center" wrapText="1"/>
    </xf>
    <xf numFmtId="177" fontId="35" fillId="3" borderId="28" xfId="1" applyNumberFormat="1" applyFont="1" applyFill="1" applyBorder="1" applyAlignment="1">
      <alignment horizontal="center" vertical="center" wrapText="1"/>
    </xf>
    <xf numFmtId="0" fontId="36" fillId="3" borderId="22" xfId="1" applyFont="1" applyFill="1" applyBorder="1" applyAlignment="1">
      <alignment vertical="center" shrinkToFit="1"/>
    </xf>
    <xf numFmtId="0" fontId="36" fillId="3" borderId="22" xfId="1" applyFont="1" applyFill="1" applyBorder="1" applyAlignment="1">
      <alignment horizontal="left" vertical="center" shrinkToFit="1"/>
    </xf>
    <xf numFmtId="177" fontId="35" fillId="3" borderId="38" xfId="1" applyNumberFormat="1" applyFont="1" applyFill="1" applyBorder="1" applyAlignment="1">
      <alignment horizontal="center" vertical="top" wrapText="1"/>
    </xf>
    <xf numFmtId="177" fontId="38" fillId="3" borderId="51" xfId="1" applyNumberFormat="1" applyFont="1" applyFill="1" applyBorder="1" applyAlignment="1">
      <alignment horizontal="center" vertical="top" wrapText="1"/>
    </xf>
    <xf numFmtId="0" fontId="37" fillId="3" borderId="39" xfId="1" applyFont="1" applyFill="1" applyBorder="1" applyAlignment="1">
      <alignment vertical="center" shrinkToFit="1"/>
    </xf>
    <xf numFmtId="0" fontId="37" fillId="3" borderId="39" xfId="1" applyFont="1" applyFill="1" applyBorder="1" applyAlignment="1">
      <alignment horizontal="left" vertical="center" shrinkToFit="1"/>
    </xf>
    <xf numFmtId="177" fontId="14" fillId="2" borderId="10" xfId="1" applyNumberFormat="1" applyFont="1" applyFill="1" applyBorder="1" applyAlignment="1">
      <alignment horizontal="center" vertical="center" wrapText="1"/>
    </xf>
    <xf numFmtId="177" fontId="14" fillId="2" borderId="21" xfId="1" applyNumberFormat="1" applyFont="1" applyFill="1" applyBorder="1" applyAlignment="1">
      <alignment horizontal="center" vertical="center" wrapText="1"/>
    </xf>
    <xf numFmtId="177" fontId="14" fillId="2" borderId="27" xfId="1" applyNumberFormat="1" applyFont="1" applyFill="1" applyBorder="1" applyAlignment="1">
      <alignment horizontal="center" vertical="center" wrapText="1"/>
    </xf>
    <xf numFmtId="177" fontId="22" fillId="2" borderId="15" xfId="1" applyNumberFormat="1" applyFont="1" applyFill="1" applyBorder="1" applyAlignment="1">
      <alignment horizontal="center" vertical="top" wrapText="1"/>
    </xf>
    <xf numFmtId="0" fontId="22" fillId="0" borderId="0" xfId="1" applyFont="1" applyAlignment="1">
      <alignment vertical="center" shrinkToFit="1"/>
    </xf>
    <xf numFmtId="0" fontId="41" fillId="0" borderId="0" xfId="1" applyFont="1" applyAlignment="1">
      <alignment vertical="center" shrinkToFit="1"/>
    </xf>
    <xf numFmtId="177" fontId="22" fillId="2" borderId="38" xfId="1" applyNumberFormat="1" applyFont="1" applyFill="1" applyBorder="1" applyAlignment="1">
      <alignment horizontal="center" vertical="top" wrapText="1"/>
    </xf>
    <xf numFmtId="0" fontId="22" fillId="0" borderId="0" xfId="2" applyFont="1" applyAlignment="1">
      <alignment vertical="center" shrinkToFit="1"/>
    </xf>
    <xf numFmtId="177" fontId="22" fillId="2" borderId="21" xfId="1" applyNumberFormat="1" applyFont="1" applyFill="1" applyBorder="1" applyAlignment="1">
      <alignment horizontal="center" vertical="top" wrapText="1"/>
    </xf>
    <xf numFmtId="0" fontId="40" fillId="0" borderId="22" xfId="1" applyFont="1" applyFill="1" applyBorder="1" applyAlignment="1">
      <alignment horizontal="center" vertical="center" shrinkToFit="1"/>
    </xf>
    <xf numFmtId="0" fontId="22" fillId="0" borderId="18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 wrapText="1" shrinkToFit="1"/>
    </xf>
    <xf numFmtId="177" fontId="14" fillId="0" borderId="27" xfId="1" applyNumberFormat="1" applyFont="1" applyFill="1" applyBorder="1" applyAlignment="1">
      <alignment horizontal="center" vertical="center" wrapText="1"/>
    </xf>
    <xf numFmtId="177" fontId="22" fillId="0" borderId="15" xfId="1" applyNumberFormat="1" applyFont="1" applyFill="1" applyBorder="1" applyAlignment="1">
      <alignment horizontal="center" vertical="top" wrapText="1"/>
    </xf>
    <xf numFmtId="0" fontId="40" fillId="0" borderId="17" xfId="1" applyFont="1" applyFill="1" applyBorder="1" applyAlignment="1">
      <alignment horizontal="center" vertical="center" shrinkToFit="1"/>
    </xf>
    <xf numFmtId="0" fontId="22" fillId="0" borderId="17" xfId="1" applyFont="1" applyFill="1" applyBorder="1" applyAlignment="1">
      <alignment horizontal="center" vertical="center" shrinkToFit="1"/>
    </xf>
    <xf numFmtId="0" fontId="14" fillId="0" borderId="0" xfId="2" applyFont="1" applyFill="1" applyAlignment="1">
      <alignment vertical="center" shrinkToFit="1"/>
    </xf>
    <xf numFmtId="177" fontId="11" fillId="0" borderId="15" xfId="1" applyNumberFormat="1" applyFont="1" applyFill="1" applyBorder="1" applyAlignment="1">
      <alignment horizontal="center" vertical="top" wrapText="1"/>
    </xf>
    <xf numFmtId="0" fontId="40" fillId="0" borderId="36" xfId="1" applyFont="1" applyFill="1" applyBorder="1" applyAlignment="1">
      <alignment horizontal="center" vertical="center" shrinkToFit="1"/>
    </xf>
    <xf numFmtId="0" fontId="22" fillId="0" borderId="18" xfId="2" applyFont="1" applyFill="1" applyBorder="1" applyAlignment="1">
      <alignment horizontal="center" vertical="center" shrinkToFit="1"/>
    </xf>
    <xf numFmtId="0" fontId="22" fillId="0" borderId="37" xfId="1" applyFont="1" applyFill="1" applyBorder="1" applyAlignment="1">
      <alignment horizontal="center" vertical="center" shrinkToFit="1"/>
    </xf>
    <xf numFmtId="0" fontId="22" fillId="0" borderId="39" xfId="1" applyFont="1" applyFill="1" applyBorder="1" applyAlignment="1">
      <alignment horizontal="center" vertical="center" shrinkToFit="1"/>
    </xf>
    <xf numFmtId="0" fontId="40" fillId="0" borderId="12" xfId="1" applyFont="1" applyFill="1" applyBorder="1" applyAlignment="1">
      <alignment horizontal="center" vertical="center" shrinkToFit="1"/>
    </xf>
    <xf numFmtId="0" fontId="22" fillId="0" borderId="35" xfId="1" applyFont="1" applyFill="1" applyBorder="1" applyAlignment="1">
      <alignment horizontal="center" vertical="center" shrinkToFit="1"/>
    </xf>
    <xf numFmtId="0" fontId="40" fillId="0" borderId="0" xfId="2" applyFont="1" applyFill="1" applyAlignment="1">
      <alignment horizontal="center" vertical="center" shrinkToFit="1"/>
    </xf>
    <xf numFmtId="0" fontId="22" fillId="0" borderId="0" xfId="2" applyFont="1" applyFill="1" applyAlignment="1">
      <alignment horizontal="center" vertical="center" shrinkToFit="1"/>
    </xf>
    <xf numFmtId="0" fontId="40" fillId="0" borderId="52" xfId="1" applyFont="1" applyFill="1" applyBorder="1" applyAlignment="1">
      <alignment horizontal="center" vertical="center" shrinkToFit="1"/>
    </xf>
    <xf numFmtId="0" fontId="40" fillId="0" borderId="23" xfId="1" applyFont="1" applyFill="1" applyBorder="1" applyAlignment="1">
      <alignment horizontal="center" vertical="center" shrinkToFit="1"/>
    </xf>
    <xf numFmtId="0" fontId="22" fillId="0" borderId="0" xfId="1" applyFont="1" applyFill="1" applyBorder="1" applyAlignment="1">
      <alignment horizontal="center" vertical="center" shrinkToFit="1"/>
    </xf>
    <xf numFmtId="178" fontId="22" fillId="0" borderId="26" xfId="5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vertical="center" shrinkToFit="1"/>
    </xf>
    <xf numFmtId="0" fontId="18" fillId="0" borderId="0" xfId="1" applyFont="1" applyFill="1" applyAlignment="1">
      <alignment horizontal="left" vertical="center" shrinkToFit="1"/>
    </xf>
    <xf numFmtId="177" fontId="11" fillId="0" borderId="21" xfId="1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vertical="center" shrinkToFit="1"/>
    </xf>
    <xf numFmtId="177" fontId="14" fillId="0" borderId="21" xfId="1" applyNumberFormat="1" applyFont="1" applyFill="1" applyBorder="1" applyAlignment="1">
      <alignment horizontal="center" vertical="center" wrapText="1"/>
    </xf>
    <xf numFmtId="0" fontId="22" fillId="0" borderId="0" xfId="2" applyFont="1" applyFill="1" applyAlignment="1">
      <alignment vertical="center" shrinkToFit="1"/>
    </xf>
    <xf numFmtId="177" fontId="22" fillId="0" borderId="38" xfId="1" applyNumberFormat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center" wrapText="1" shrinkToFit="1"/>
    </xf>
    <xf numFmtId="0" fontId="6" fillId="0" borderId="7" xfId="1" applyFont="1" applyFill="1" applyBorder="1" applyAlignment="1">
      <alignment horizontal="center" vertical="center" wrapText="1" shrinkToFit="1"/>
    </xf>
    <xf numFmtId="0" fontId="27" fillId="0" borderId="18" xfId="7" applyFont="1" applyFill="1" applyBorder="1" applyAlignment="1">
      <alignment horizontal="center" vertical="center" shrinkToFit="1"/>
    </xf>
    <xf numFmtId="0" fontId="27" fillId="0" borderId="16" xfId="7" applyFont="1" applyFill="1" applyBorder="1" applyAlignment="1">
      <alignment horizontal="center" vertical="center" shrinkToFit="1"/>
    </xf>
    <xf numFmtId="0" fontId="27" fillId="0" borderId="40" xfId="7" applyFont="1" applyFill="1" applyBorder="1" applyAlignment="1">
      <alignment horizontal="center" vertical="center" shrinkToFit="1"/>
    </xf>
    <xf numFmtId="0" fontId="27" fillId="0" borderId="0" xfId="7" applyFont="1" applyFill="1" applyAlignment="1">
      <alignment horizontal="center" vertical="center" shrinkToFit="1"/>
    </xf>
    <xf numFmtId="0" fontId="27" fillId="0" borderId="0" xfId="7" applyFont="1" applyFill="1" applyAlignment="1">
      <alignment horizontal="center" shrinkToFit="1"/>
    </xf>
    <xf numFmtId="0" fontId="29" fillId="0" borderId="0" xfId="7" applyFont="1" applyFill="1" applyAlignment="1">
      <alignment horizontal="center" vertical="center" wrapText="1" shrinkToFit="1"/>
    </xf>
    <xf numFmtId="0" fontId="23" fillId="0" borderId="0" xfId="7" applyFont="1" applyFill="1" applyAlignment="1">
      <alignment horizontal="center" vertical="center" wrapText="1" shrinkToFit="1"/>
    </xf>
    <xf numFmtId="0" fontId="12" fillId="0" borderId="0" xfId="7" applyFont="1" applyFill="1" applyAlignment="1">
      <alignment horizontal="center" vertical="center" wrapText="1" shrinkToFit="1"/>
    </xf>
    <xf numFmtId="0" fontId="12" fillId="0" borderId="0" xfId="3" applyFont="1" applyFill="1" applyAlignment="1">
      <alignment horizontal="center" vertical="center" shrinkToFit="1"/>
    </xf>
    <xf numFmtId="0" fontId="22" fillId="0" borderId="0" xfId="1" applyFont="1" applyFill="1" applyAlignment="1">
      <alignment horizontal="center" vertical="center" shrinkToFit="1"/>
    </xf>
    <xf numFmtId="0" fontId="14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 shrinkToFit="1"/>
    </xf>
    <xf numFmtId="177" fontId="14" fillId="0" borderId="10" xfId="1" applyNumberFormat="1" applyFont="1" applyFill="1" applyBorder="1" applyAlignment="1">
      <alignment horizontal="center" vertical="center" wrapText="1"/>
    </xf>
    <xf numFmtId="177" fontId="22" fillId="0" borderId="21" xfId="1" applyNumberFormat="1" applyFont="1" applyFill="1" applyBorder="1" applyAlignment="1">
      <alignment horizontal="center" vertical="top" wrapText="1"/>
    </xf>
    <xf numFmtId="177" fontId="14" fillId="3" borderId="21" xfId="1" applyNumberFormat="1" applyFont="1" applyFill="1" applyBorder="1" applyAlignment="1">
      <alignment horizontal="center" vertical="center" wrapText="1"/>
    </xf>
    <xf numFmtId="0" fontId="40" fillId="3" borderId="22" xfId="1" applyFont="1" applyFill="1" applyBorder="1" applyAlignment="1">
      <alignment horizontal="center" vertical="center" shrinkToFit="1"/>
    </xf>
    <xf numFmtId="0" fontId="40" fillId="3" borderId="17" xfId="1" applyFont="1" applyFill="1" applyBorder="1" applyAlignment="1">
      <alignment horizontal="center" vertical="center" shrinkToFit="1"/>
    </xf>
    <xf numFmtId="177" fontId="22" fillId="3" borderId="15" xfId="1" applyNumberFormat="1" applyFont="1" applyFill="1" applyBorder="1" applyAlignment="1">
      <alignment horizontal="center" vertical="top" wrapText="1"/>
    </xf>
    <xf numFmtId="178" fontId="22" fillId="3" borderId="26" xfId="5" applyFont="1" applyFill="1" applyBorder="1" applyAlignment="1">
      <alignment horizontal="center" vertical="center" shrinkToFit="1"/>
    </xf>
    <xf numFmtId="0" fontId="22" fillId="3" borderId="18" xfId="1" applyFont="1" applyFill="1" applyBorder="1" applyAlignment="1">
      <alignment horizontal="center" vertical="center" shrinkToFit="1"/>
    </xf>
    <xf numFmtId="177" fontId="14" fillId="3" borderId="27" xfId="1" applyNumberFormat="1" applyFont="1" applyFill="1" applyBorder="1" applyAlignment="1">
      <alignment horizontal="center" vertical="center" wrapText="1"/>
    </xf>
    <xf numFmtId="0" fontId="40" fillId="3" borderId="22" xfId="1" applyFont="1" applyFill="1" applyBorder="1" applyAlignment="1">
      <alignment horizontal="center" vertical="center" wrapText="1" shrinkToFit="1"/>
    </xf>
    <xf numFmtId="0" fontId="40" fillId="3" borderId="30" xfId="1" applyFont="1" applyFill="1" applyBorder="1" applyAlignment="1">
      <alignment horizontal="center" vertical="center" shrinkToFit="1"/>
    </xf>
    <xf numFmtId="0" fontId="22" fillId="3" borderId="32" xfId="1" applyFont="1" applyFill="1" applyBorder="1" applyAlignment="1">
      <alignment horizontal="center" vertical="center" shrinkToFit="1"/>
    </xf>
    <xf numFmtId="0" fontId="40" fillId="3" borderId="17" xfId="4" applyFont="1" applyFill="1" applyBorder="1" applyAlignment="1">
      <alignment horizontal="center" vertical="center" wrapText="1" shrinkToFit="1"/>
    </xf>
    <xf numFmtId="177" fontId="22" fillId="3" borderId="38" xfId="1" applyNumberFormat="1" applyFont="1" applyFill="1" applyBorder="1" applyAlignment="1">
      <alignment horizontal="center" vertical="top" wrapText="1"/>
    </xf>
    <xf numFmtId="0" fontId="22" fillId="3" borderId="39" xfId="1" applyFont="1" applyFill="1" applyBorder="1" applyAlignment="1">
      <alignment horizontal="center" vertical="center" shrinkToFit="1"/>
    </xf>
    <xf numFmtId="0" fontId="12" fillId="3" borderId="39" xfId="4" applyFont="1" applyFill="1" applyBorder="1" applyAlignment="1">
      <alignment horizontal="center" vertical="center" wrapText="1" shrinkToFit="1"/>
    </xf>
    <xf numFmtId="0" fontId="22" fillId="3" borderId="17" xfId="1" applyFont="1" applyFill="1" applyBorder="1" applyAlignment="1">
      <alignment horizontal="center" vertical="center" shrinkToFit="1"/>
    </xf>
    <xf numFmtId="0" fontId="14" fillId="0" borderId="42" xfId="1" applyFont="1" applyFill="1" applyBorder="1" applyAlignment="1">
      <alignment horizontal="center" vertical="center" shrinkToFit="1"/>
    </xf>
    <xf numFmtId="178" fontId="22" fillId="0" borderId="18" xfId="5" applyFont="1" applyFill="1" applyBorder="1" applyAlignment="1">
      <alignment horizontal="center" vertical="center" shrinkToFit="1"/>
    </xf>
    <xf numFmtId="177" fontId="11" fillId="0" borderId="17" xfId="1" applyNumberFormat="1" applyFont="1" applyFill="1" applyBorder="1" applyAlignment="1">
      <alignment horizontal="center" vertical="center" wrapText="1"/>
    </xf>
    <xf numFmtId="177" fontId="11" fillId="0" borderId="18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center" wrapText="1" shrinkToFit="1"/>
    </xf>
    <xf numFmtId="0" fontId="23" fillId="0" borderId="0" xfId="8" applyFont="1" applyFill="1" applyAlignment="1">
      <alignment horizontal="left" vertical="center"/>
    </xf>
    <xf numFmtId="0" fontId="29" fillId="0" borderId="0" xfId="7" applyFont="1" applyFill="1">
      <alignment vertical="center"/>
    </xf>
    <xf numFmtId="0" fontId="23" fillId="0" borderId="0" xfId="7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 shrinkToFit="1"/>
    </xf>
    <xf numFmtId="0" fontId="6" fillId="0" borderId="0" xfId="1" applyFont="1" applyFill="1" applyAlignment="1">
      <alignment vertical="center" shrinkToFit="1"/>
    </xf>
    <xf numFmtId="0" fontId="42" fillId="0" borderId="0" xfId="0" applyFont="1">
      <alignment vertical="center"/>
    </xf>
    <xf numFmtId="0" fontId="40" fillId="2" borderId="42" xfId="1" applyFont="1" applyFill="1" applyBorder="1" applyAlignment="1">
      <alignment vertical="center" shrinkToFit="1"/>
    </xf>
    <xf numFmtId="0" fontId="40" fillId="2" borderId="32" xfId="1" applyFont="1" applyFill="1" applyBorder="1" applyAlignment="1">
      <alignment vertical="center" shrinkToFit="1"/>
    </xf>
    <xf numFmtId="0" fontId="22" fillId="0" borderId="32" xfId="1" applyFont="1" applyFill="1" applyBorder="1" applyAlignment="1">
      <alignment horizontal="center" vertical="center" shrinkToFit="1"/>
    </xf>
    <xf numFmtId="0" fontId="40" fillId="0" borderId="17" xfId="1" applyFont="1" applyFill="1" applyBorder="1" applyAlignment="1" applyProtection="1">
      <alignment horizontal="center" vertical="center" shrinkToFit="1"/>
    </xf>
    <xf numFmtId="0" fontId="22" fillId="0" borderId="39" xfId="1" applyFont="1" applyFill="1" applyBorder="1" applyAlignment="1" applyProtection="1">
      <alignment horizontal="center" vertical="center" shrinkToFit="1"/>
    </xf>
    <xf numFmtId="0" fontId="22" fillId="0" borderId="53" xfId="1" applyFont="1" applyFill="1" applyBorder="1" applyAlignment="1" applyProtection="1">
      <alignment horizontal="center" vertical="center" shrinkToFit="1"/>
    </xf>
    <xf numFmtId="0" fontId="40" fillId="2" borderId="17" xfId="1" applyFont="1" applyFill="1" applyBorder="1" applyAlignment="1" applyProtection="1">
      <alignment horizontal="center" vertical="center" shrinkToFit="1"/>
    </xf>
    <xf numFmtId="0" fontId="40" fillId="2" borderId="22" xfId="1" applyFont="1" applyFill="1" applyBorder="1" applyAlignment="1" applyProtection="1">
      <alignment horizontal="center" vertical="center" shrinkToFit="1"/>
    </xf>
    <xf numFmtId="0" fontId="22" fillId="2" borderId="18" xfId="1" applyFont="1" applyFill="1" applyBorder="1" applyAlignment="1" applyProtection="1">
      <alignment horizontal="center" vertical="center" shrinkToFit="1"/>
    </xf>
    <xf numFmtId="0" fontId="22" fillId="2" borderId="31" xfId="1" applyFont="1" applyFill="1" applyBorder="1" applyAlignment="1" applyProtection="1">
      <alignment horizontal="center" vertical="center" shrinkToFit="1"/>
    </xf>
    <xf numFmtId="177" fontId="14" fillId="3" borderId="10" xfId="1" applyNumberFormat="1" applyFont="1" applyFill="1" applyBorder="1" applyAlignment="1">
      <alignment horizontal="center" vertical="center" wrapText="1"/>
    </xf>
    <xf numFmtId="0" fontId="40" fillId="3" borderId="17" xfId="1" applyFont="1" applyFill="1" applyBorder="1" applyAlignment="1" applyProtection="1">
      <alignment horizontal="center" vertical="center" shrinkToFit="1"/>
    </xf>
    <xf numFmtId="0" fontId="22" fillId="3" borderId="18" xfId="1" applyFont="1" applyFill="1" applyBorder="1" applyAlignment="1" applyProtection="1">
      <alignment horizontal="center" vertical="center" shrinkToFit="1"/>
    </xf>
    <xf numFmtId="0" fontId="20" fillId="0" borderId="17" xfId="1" applyFont="1" applyFill="1" applyBorder="1" applyAlignment="1">
      <alignment horizontal="center" vertical="center" shrinkToFit="1"/>
    </xf>
    <xf numFmtId="0" fontId="40" fillId="6" borderId="22" xfId="1" applyFont="1" applyFill="1" applyBorder="1" applyAlignment="1">
      <alignment horizontal="center" vertical="center" shrinkToFit="1"/>
    </xf>
    <xf numFmtId="0" fontId="20" fillId="6" borderId="17" xfId="1" applyFont="1" applyFill="1" applyBorder="1" applyAlignment="1">
      <alignment horizontal="center" vertical="center" shrinkToFit="1"/>
    </xf>
    <xf numFmtId="0" fontId="22" fillId="6" borderId="18" xfId="1" applyFont="1" applyFill="1" applyBorder="1" applyAlignment="1">
      <alignment horizontal="center" vertical="center" shrinkToFit="1"/>
    </xf>
    <xf numFmtId="0" fontId="20" fillId="6" borderId="12" xfId="1" applyFont="1" applyFill="1" applyBorder="1" applyAlignment="1">
      <alignment horizontal="center" vertical="center" shrinkToFit="1"/>
    </xf>
    <xf numFmtId="0" fontId="20" fillId="0" borderId="22" xfId="1" applyFont="1" applyFill="1" applyBorder="1" applyAlignment="1">
      <alignment horizontal="center" vertical="center" shrinkToFit="1"/>
    </xf>
    <xf numFmtId="0" fontId="20" fillId="6" borderId="22" xfId="1" applyFont="1" applyFill="1" applyBorder="1" applyAlignment="1">
      <alignment horizontal="center" vertical="center" shrinkToFit="1"/>
    </xf>
    <xf numFmtId="0" fontId="20" fillId="2" borderId="17" xfId="1" applyFont="1" applyFill="1" applyBorder="1" applyAlignment="1">
      <alignment horizontal="center" vertical="center" shrinkToFit="1"/>
    </xf>
    <xf numFmtId="0" fontId="40" fillId="2" borderId="22" xfId="1" applyFont="1" applyFill="1" applyBorder="1" applyAlignment="1">
      <alignment horizontal="center" vertical="center" shrinkToFit="1"/>
    </xf>
    <xf numFmtId="0" fontId="22" fillId="2" borderId="18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17" xfId="1" applyFont="1" applyFill="1" applyBorder="1" applyAlignment="1" applyProtection="1">
      <alignment horizontal="center" vertical="center" shrinkToFit="1"/>
    </xf>
    <xf numFmtId="0" fontId="20" fillId="3" borderId="17" xfId="1" applyFont="1" applyFill="1" applyBorder="1" applyAlignment="1" applyProtection="1">
      <alignment horizontal="center" vertical="center" shrinkToFit="1"/>
    </xf>
    <xf numFmtId="0" fontId="43" fillId="3" borderId="18" xfId="1" applyFont="1" applyFill="1" applyBorder="1" applyAlignment="1" applyProtection="1">
      <alignment horizontal="center" vertical="center" shrinkToFit="1"/>
    </xf>
    <xf numFmtId="0" fontId="43" fillId="0" borderId="39" xfId="1" applyFont="1" applyFill="1" applyBorder="1" applyAlignment="1" applyProtection="1">
      <alignment horizontal="center" vertical="center" shrinkToFit="1"/>
    </xf>
    <xf numFmtId="0" fontId="20" fillId="3" borderId="17" xfId="1" applyFont="1" applyFill="1" applyBorder="1" applyAlignment="1">
      <alignment horizontal="center" vertical="center" shrinkToFit="1"/>
    </xf>
    <xf numFmtId="0" fontId="43" fillId="3" borderId="18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43" fillId="0" borderId="18" xfId="1" applyFont="1" applyFill="1" applyBorder="1" applyAlignment="1">
      <alignment horizontal="center" vertical="center" shrinkToFit="1"/>
    </xf>
    <xf numFmtId="0" fontId="20" fillId="0" borderId="22" xfId="1" applyFont="1" applyFill="1" applyBorder="1" applyAlignment="1" applyProtection="1">
      <alignment horizontal="center" vertical="center" shrinkToFit="1"/>
    </xf>
    <xf numFmtId="0" fontId="43" fillId="0" borderId="39" xfId="1" applyFont="1" applyFill="1" applyBorder="1" applyAlignment="1">
      <alignment horizontal="center" vertical="center" shrinkToFit="1"/>
    </xf>
    <xf numFmtId="0" fontId="43" fillId="0" borderId="35" xfId="1" applyFont="1" applyFill="1" applyBorder="1" applyAlignment="1">
      <alignment horizontal="center" vertical="center" shrinkToFit="1"/>
    </xf>
    <xf numFmtId="49" fontId="27" fillId="2" borderId="46" xfId="7" applyNumberFormat="1" applyFont="1" applyFill="1" applyBorder="1" applyAlignment="1">
      <alignment horizontal="center" vertical="center" shrinkToFit="1"/>
    </xf>
    <xf numFmtId="49" fontId="27" fillId="2" borderId="16" xfId="7" applyNumberFormat="1" applyFont="1" applyFill="1" applyBorder="1" applyAlignment="1">
      <alignment horizontal="center" vertical="center" shrinkToFit="1"/>
    </xf>
    <xf numFmtId="0" fontId="27" fillId="0" borderId="16" xfId="7" applyFont="1" applyFill="1" applyBorder="1" applyAlignment="1">
      <alignment horizontal="center" vertical="center" shrinkToFit="1"/>
    </xf>
    <xf numFmtId="0" fontId="27" fillId="0" borderId="16" xfId="7" applyFont="1" applyFill="1" applyBorder="1" applyAlignment="1">
      <alignment horizontal="center" shrinkToFit="1"/>
    </xf>
    <xf numFmtId="0" fontId="27" fillId="2" borderId="16" xfId="7" applyFont="1" applyFill="1" applyBorder="1" applyAlignment="1">
      <alignment horizontal="center" vertical="center" shrinkToFit="1"/>
    </xf>
    <xf numFmtId="0" fontId="27" fillId="2" borderId="20" xfId="7" applyFont="1" applyFill="1" applyBorder="1" applyAlignment="1">
      <alignment horizontal="center" vertical="center" shrinkToFit="1"/>
    </xf>
    <xf numFmtId="49" fontId="26" fillId="2" borderId="15" xfId="7" applyNumberFormat="1" applyFont="1" applyFill="1" applyBorder="1" applyAlignment="1">
      <alignment horizontal="center" vertical="center" shrinkToFit="1"/>
    </xf>
    <xf numFmtId="49" fontId="26" fillId="2" borderId="18" xfId="7" applyNumberFormat="1" applyFont="1" applyFill="1" applyBorder="1" applyAlignment="1">
      <alignment horizontal="center" vertical="center" shrinkToFit="1"/>
    </xf>
    <xf numFmtId="0" fontId="27" fillId="0" borderId="18" xfId="7" applyFont="1" applyFill="1" applyBorder="1" applyAlignment="1">
      <alignment horizontal="center" vertical="center" shrinkToFit="1"/>
    </xf>
    <xf numFmtId="0" fontId="22" fillId="0" borderId="18" xfId="7" applyFont="1" applyFill="1" applyBorder="1" applyAlignment="1">
      <alignment horizontal="center" vertical="center" shrinkToFit="1"/>
    </xf>
    <xf numFmtId="0" fontId="27" fillId="2" borderId="18" xfId="7" applyFont="1" applyFill="1" applyBorder="1" applyAlignment="1">
      <alignment horizontal="center" vertical="center" shrinkToFit="1"/>
    </xf>
    <xf numFmtId="0" fontId="27" fillId="2" borderId="24" xfId="7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top" wrapText="1" shrinkToFit="1"/>
    </xf>
    <xf numFmtId="49" fontId="27" fillId="2" borderId="47" xfId="7" applyNumberFormat="1" applyFont="1" applyFill="1" applyBorder="1" applyAlignment="1">
      <alignment horizontal="center" vertical="center" shrinkToFit="1"/>
    </xf>
    <xf numFmtId="49" fontId="27" fillId="2" borderId="40" xfId="7" applyNumberFormat="1" applyFont="1" applyFill="1" applyBorder="1" applyAlignment="1">
      <alignment horizontal="center" vertical="center" shrinkToFit="1"/>
    </xf>
    <xf numFmtId="0" fontId="27" fillId="0" borderId="40" xfId="7" applyFont="1" applyFill="1" applyBorder="1" applyAlignment="1">
      <alignment horizontal="center" vertical="center" shrinkToFit="1"/>
    </xf>
    <xf numFmtId="0" fontId="27" fillId="0" borderId="40" xfId="7" applyFont="1" applyFill="1" applyBorder="1" applyAlignment="1">
      <alignment horizontal="center" shrinkToFit="1"/>
    </xf>
    <xf numFmtId="0" fontId="27" fillId="2" borderId="40" xfId="7" applyFont="1" applyFill="1" applyBorder="1" applyAlignment="1">
      <alignment horizontal="center" vertical="center" shrinkToFit="1"/>
    </xf>
    <xf numFmtId="0" fontId="27" fillId="2" borderId="41" xfId="7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176" fontId="14" fillId="2" borderId="29" xfId="0" applyNumberFormat="1" applyFont="1" applyFill="1" applyBorder="1" applyAlignment="1">
      <alignment horizontal="center" vertical="center" shrinkToFit="1"/>
    </xf>
    <xf numFmtId="176" fontId="14" fillId="2" borderId="24" xfId="0" applyNumberFormat="1" applyFont="1" applyFill="1" applyBorder="1" applyAlignment="1">
      <alignment horizontal="center" vertical="center" shrinkToFit="1"/>
    </xf>
    <xf numFmtId="0" fontId="40" fillId="2" borderId="16" xfId="1" applyFont="1" applyFill="1" applyBorder="1" applyAlignment="1">
      <alignment horizontal="center" vertical="center" shrinkToFit="1"/>
    </xf>
    <xf numFmtId="0" fontId="14" fillId="2" borderId="16" xfId="3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wrapText="1" shrinkToFit="1"/>
    </xf>
    <xf numFmtId="0" fontId="12" fillId="2" borderId="18" xfId="4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176" fontId="6" fillId="3" borderId="58" xfId="0" applyNumberFormat="1" applyFont="1" applyFill="1" applyBorder="1" applyAlignment="1">
      <alignment horizontal="center" vertical="center" shrinkToFit="1"/>
    </xf>
    <xf numFmtId="176" fontId="6" fillId="3" borderId="55" xfId="0" applyNumberFormat="1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176" fontId="6" fillId="2" borderId="20" xfId="0" applyNumberFormat="1" applyFont="1" applyFill="1" applyBorder="1" applyAlignment="1">
      <alignment horizontal="center" vertical="center" shrinkToFit="1"/>
    </xf>
    <xf numFmtId="176" fontId="6" fillId="2" borderId="41" xfId="0" applyNumberFormat="1" applyFont="1" applyFill="1" applyBorder="1" applyAlignment="1">
      <alignment horizontal="center" vertical="center" shrinkToFit="1"/>
    </xf>
    <xf numFmtId="0" fontId="12" fillId="3" borderId="17" xfId="3" applyFont="1" applyFill="1" applyBorder="1" applyAlignment="1">
      <alignment horizontal="center" vertical="center" shrinkToFit="1"/>
    </xf>
    <xf numFmtId="0" fontId="12" fillId="3" borderId="39" xfId="3" applyFont="1" applyFill="1" applyBorder="1" applyAlignment="1">
      <alignment horizontal="center" vertical="center" shrinkToFit="1"/>
    </xf>
    <xf numFmtId="0" fontId="12" fillId="3" borderId="17" xfId="1" applyFont="1" applyFill="1" applyBorder="1" applyAlignment="1">
      <alignment horizontal="center" vertical="center" shrinkToFit="1"/>
    </xf>
    <xf numFmtId="0" fontId="12" fillId="3" borderId="39" xfId="1" applyFont="1" applyFill="1" applyBorder="1" applyAlignment="1">
      <alignment horizontal="center" vertical="center" shrinkToFit="1"/>
    </xf>
    <xf numFmtId="0" fontId="12" fillId="2" borderId="16" xfId="1" applyFont="1" applyFill="1" applyBorder="1" applyAlignment="1">
      <alignment horizontal="center" vertical="center" shrinkToFit="1"/>
    </xf>
    <xf numFmtId="0" fontId="6" fillId="2" borderId="40" xfId="3" applyFont="1" applyFill="1" applyBorder="1" applyAlignment="1">
      <alignment horizontal="center" vertical="center" shrinkToFit="1"/>
    </xf>
    <xf numFmtId="0" fontId="12" fillId="0" borderId="39" xfId="1" applyFont="1" applyFill="1" applyBorder="1" applyAlignment="1">
      <alignment horizontal="center" vertical="center" shrinkToFit="1"/>
    </xf>
    <xf numFmtId="0" fontId="12" fillId="0" borderId="40" xfId="1" applyFont="1" applyFill="1" applyBorder="1" applyAlignment="1">
      <alignment horizontal="center" vertical="center" shrinkToFit="1"/>
    </xf>
    <xf numFmtId="0" fontId="12" fillId="2" borderId="39" xfId="4" applyFont="1" applyFill="1" applyBorder="1" applyAlignment="1">
      <alignment horizontal="center" vertical="center" wrapText="1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176" fontId="6" fillId="3" borderId="24" xfId="0" applyNumberFormat="1" applyFont="1" applyFill="1" applyBorder="1" applyAlignment="1">
      <alignment horizontal="center" vertical="center" shrinkToFit="1"/>
    </xf>
    <xf numFmtId="176" fontId="6" fillId="3" borderId="20" xfId="0" applyNumberFormat="1" applyFont="1" applyFill="1" applyBorder="1" applyAlignment="1">
      <alignment horizontal="center" vertical="center" shrinkToFit="1"/>
    </xf>
    <xf numFmtId="0" fontId="6" fillId="2" borderId="16" xfId="3" applyFont="1" applyFill="1" applyBorder="1" applyAlignment="1">
      <alignment horizontal="center" vertical="center" shrinkToFit="1"/>
    </xf>
    <xf numFmtId="176" fontId="6" fillId="2" borderId="24" xfId="0" applyNumberFormat="1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12" fillId="3" borderId="16" xfId="1" applyFont="1" applyFill="1" applyBorder="1" applyAlignment="1">
      <alignment horizontal="center" vertical="center" shrinkToFit="1"/>
    </xf>
    <xf numFmtId="0" fontId="6" fillId="3" borderId="16" xfId="3" applyFont="1" applyFill="1" applyBorder="1" applyAlignment="1">
      <alignment horizontal="center" vertical="center" shrinkToFit="1"/>
    </xf>
    <xf numFmtId="0" fontId="12" fillId="3" borderId="22" xfId="1" applyFont="1" applyFill="1" applyBorder="1" applyAlignment="1">
      <alignment horizontal="center" vertical="center" shrinkToFit="1"/>
    </xf>
    <xf numFmtId="0" fontId="12" fillId="3" borderId="18" xfId="1" applyFont="1" applyFill="1" applyBorder="1" applyAlignment="1">
      <alignment horizontal="center" vertical="center" shrinkToFit="1"/>
    </xf>
    <xf numFmtId="0" fontId="12" fillId="3" borderId="22" xfId="4" applyFont="1" applyFill="1" applyBorder="1" applyAlignment="1">
      <alignment horizontal="center" vertical="center" wrapText="1" shrinkToFit="1"/>
    </xf>
    <xf numFmtId="0" fontId="12" fillId="3" borderId="18" xfId="4" applyFont="1" applyFill="1" applyBorder="1" applyAlignment="1">
      <alignment horizontal="center" vertical="center" wrapText="1" shrinkToFit="1"/>
    </xf>
    <xf numFmtId="176" fontId="14" fillId="0" borderId="14" xfId="0" applyNumberFormat="1" applyFont="1" applyFill="1" applyBorder="1" applyAlignment="1">
      <alignment horizontal="center" vertical="center" shrinkToFit="1"/>
    </xf>
    <xf numFmtId="176" fontId="14" fillId="0" borderId="20" xfId="0" applyNumberFormat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center" vertical="center" shrinkToFit="1"/>
    </xf>
    <xf numFmtId="0" fontId="12" fillId="2" borderId="17" xfId="4" applyFont="1" applyFill="1" applyBorder="1" applyAlignment="1">
      <alignment horizontal="center" vertical="center" wrapText="1" shrinkToFit="1"/>
    </xf>
    <xf numFmtId="0" fontId="14" fillId="0" borderId="13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2" fillId="2" borderId="11" xfId="1" applyFont="1" applyFill="1" applyBorder="1" applyAlignment="1">
      <alignment horizontal="center" vertical="center" wrapText="1" shrinkToFit="1"/>
    </xf>
    <xf numFmtId="0" fontId="6" fillId="2" borderId="16" xfId="3" applyFont="1" applyFill="1" applyBorder="1" applyAlignment="1">
      <alignment horizontal="center" vertical="center" wrapText="1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2" borderId="12" xfId="4" applyFont="1" applyFill="1" applyBorder="1" applyAlignment="1">
      <alignment horizontal="center" vertical="center" wrapText="1" shrinkToFit="1"/>
    </xf>
    <xf numFmtId="0" fontId="6" fillId="2" borderId="17" xfId="0" applyFont="1" applyFill="1" applyBorder="1" applyAlignment="1">
      <alignment horizontal="center" vertical="center" shrinkToFit="1"/>
    </xf>
    <xf numFmtId="176" fontId="6" fillId="2" borderId="29" xfId="0" applyNumberFormat="1" applyFont="1" applyFill="1" applyBorder="1" applyAlignment="1">
      <alignment horizontal="center" vertical="center" shrinkToFit="1"/>
    </xf>
    <xf numFmtId="0" fontId="6" fillId="2" borderId="22" xfId="3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12" fillId="3" borderId="17" xfId="4" applyFont="1" applyFill="1" applyBorder="1" applyAlignment="1">
      <alignment horizontal="center" vertical="center" wrapText="1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176" fontId="6" fillId="2" borderId="14" xfId="0" applyNumberFormat="1" applyFont="1" applyFill="1" applyBorder="1" applyAlignment="1">
      <alignment horizontal="center" vertical="center" shrinkToFit="1"/>
    </xf>
    <xf numFmtId="0" fontId="12" fillId="2" borderId="12" xfId="1" applyFont="1" applyFill="1" applyBorder="1" applyAlignment="1">
      <alignment horizontal="center" vertical="center" wrapText="1" shrinkToFit="1"/>
    </xf>
    <xf numFmtId="0" fontId="12" fillId="2" borderId="18" xfId="1" applyFont="1" applyFill="1" applyBorder="1" applyAlignment="1">
      <alignment horizontal="center" vertical="center" wrapText="1" shrinkToFit="1"/>
    </xf>
    <xf numFmtId="0" fontId="12" fillId="2" borderId="22" xfId="1" applyFont="1" applyFill="1" applyBorder="1" applyAlignment="1">
      <alignment horizontal="center" vertical="center" wrapText="1" shrinkToFit="1"/>
    </xf>
    <xf numFmtId="0" fontId="6" fillId="2" borderId="39" xfId="3" applyFont="1" applyFill="1" applyBorder="1" applyAlignment="1">
      <alignment horizontal="center" vertical="center" wrapText="1" shrinkToFit="1"/>
    </xf>
    <xf numFmtId="0" fontId="21" fillId="0" borderId="22" xfId="6" applyFont="1" applyFill="1" applyBorder="1" applyAlignment="1">
      <alignment horizontal="center" vertical="center" wrapText="1"/>
    </xf>
    <xf numFmtId="0" fontId="21" fillId="0" borderId="39" xfId="6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176" fontId="6" fillId="0" borderId="24" xfId="0" applyNumberFormat="1" applyFont="1" applyBorder="1" applyAlignment="1">
      <alignment horizontal="center" vertical="center" shrinkToFit="1"/>
    </xf>
    <xf numFmtId="176" fontId="6" fillId="0" borderId="20" xfId="0" applyNumberFormat="1" applyFont="1" applyBorder="1" applyAlignment="1">
      <alignment horizontal="center" vertical="center" shrinkToFit="1"/>
    </xf>
    <xf numFmtId="176" fontId="6" fillId="0" borderId="41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12" fillId="0" borderId="17" xfId="4" applyFont="1" applyFill="1" applyBorder="1" applyAlignment="1">
      <alignment horizontal="center" vertical="center" wrapText="1" shrinkToFit="1"/>
    </xf>
    <xf numFmtId="0" fontId="12" fillId="0" borderId="18" xfId="4" applyFont="1" applyFill="1" applyBorder="1" applyAlignment="1">
      <alignment horizontal="center" vertical="center" wrapText="1" shrinkToFit="1"/>
    </xf>
    <xf numFmtId="0" fontId="2" fillId="0" borderId="0" xfId="1" applyFont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12" fillId="2" borderId="1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wrapText="1" shrinkToFit="1"/>
    </xf>
    <xf numFmtId="0" fontId="12" fillId="0" borderId="18" xfId="1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176" fontId="6" fillId="0" borderId="14" xfId="0" applyNumberFormat="1" applyFont="1" applyBorder="1" applyAlignment="1">
      <alignment horizontal="center" vertical="center" shrinkToFit="1"/>
    </xf>
    <xf numFmtId="0" fontId="13" fillId="3" borderId="22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176" fontId="14" fillId="3" borderId="29" xfId="0" applyNumberFormat="1" applyFont="1" applyFill="1" applyBorder="1" applyAlignment="1">
      <alignment horizontal="center" vertical="center" shrinkToFit="1"/>
    </xf>
    <xf numFmtId="176" fontId="14" fillId="3" borderId="24" xfId="0" applyNumberFormat="1" applyFont="1" applyFill="1" applyBorder="1" applyAlignment="1">
      <alignment horizontal="center" vertical="center" shrinkToFit="1"/>
    </xf>
    <xf numFmtId="0" fontId="40" fillId="2" borderId="18" xfId="1" applyFont="1" applyFill="1" applyBorder="1" applyAlignment="1">
      <alignment horizontal="center" vertical="center" shrinkToFit="1"/>
    </xf>
    <xf numFmtId="0" fontId="14" fillId="2" borderId="40" xfId="3" applyFont="1" applyFill="1" applyBorder="1" applyAlignment="1">
      <alignment horizontal="center" vertical="center" shrinkToFit="1"/>
    </xf>
    <xf numFmtId="0" fontId="12" fillId="0" borderId="22" xfId="1" applyFont="1" applyFill="1" applyBorder="1" applyAlignment="1" applyProtection="1">
      <alignment horizontal="center" vertical="center" shrinkToFit="1"/>
    </xf>
    <xf numFmtId="0" fontId="12" fillId="0" borderId="39" xfId="1" applyFont="1" applyFill="1" applyBorder="1" applyAlignment="1" applyProtection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176" fontId="14" fillId="2" borderId="58" xfId="0" applyNumberFormat="1" applyFont="1" applyFill="1" applyBorder="1" applyAlignment="1">
      <alignment horizontal="center" vertical="center" shrinkToFit="1"/>
    </xf>
    <xf numFmtId="176" fontId="14" fillId="2" borderId="55" xfId="0" applyNumberFormat="1" applyFont="1" applyFill="1" applyBorder="1" applyAlignment="1">
      <alignment horizontal="center" vertical="center" shrinkToFit="1"/>
    </xf>
    <xf numFmtId="0" fontId="12" fillId="3" borderId="17" xfId="1" applyFont="1" applyFill="1" applyBorder="1" applyAlignment="1" applyProtection="1">
      <alignment horizontal="center" vertical="center" shrinkToFit="1"/>
    </xf>
    <xf numFmtId="0" fontId="12" fillId="3" borderId="18" xfId="1" applyFont="1" applyFill="1" applyBorder="1" applyAlignment="1" applyProtection="1">
      <alignment horizontal="center" vertical="center" shrinkToFit="1"/>
    </xf>
    <xf numFmtId="0" fontId="33" fillId="2" borderId="52" xfId="1" applyFont="1" applyFill="1" applyBorder="1" applyAlignment="1">
      <alignment horizontal="center" vertical="center" shrinkToFit="1"/>
    </xf>
    <xf numFmtId="0" fontId="33" fillId="2" borderId="30" xfId="1" applyFont="1" applyFill="1" applyBorder="1" applyAlignment="1">
      <alignment horizontal="center" vertical="center" shrinkToFit="1"/>
    </xf>
    <xf numFmtId="0" fontId="33" fillId="2" borderId="59" xfId="1" applyFont="1" applyFill="1" applyBorder="1" applyAlignment="1">
      <alignment horizontal="center" vertical="center" shrinkToFit="1"/>
    </xf>
    <xf numFmtId="0" fontId="33" fillId="2" borderId="31" xfId="1" applyFont="1" applyFill="1" applyBorder="1" applyAlignment="1">
      <alignment horizontal="center" vertical="center" shrinkToFit="1"/>
    </xf>
    <xf numFmtId="0" fontId="33" fillId="2" borderId="32" xfId="1" applyFont="1" applyFill="1" applyBorder="1" applyAlignment="1">
      <alignment horizontal="center" vertical="center" shrinkToFit="1"/>
    </xf>
    <xf numFmtId="0" fontId="33" fillId="2" borderId="56" xfId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40" fillId="2" borderId="11" xfId="1" applyFont="1" applyFill="1" applyBorder="1" applyAlignment="1">
      <alignment horizontal="center" vertical="center" wrapText="1" shrinkToFit="1"/>
    </xf>
    <xf numFmtId="0" fontId="14" fillId="2" borderId="22" xfId="3" applyFont="1" applyFill="1" applyBorder="1" applyAlignment="1">
      <alignment horizontal="center" vertical="center" wrapText="1" shrinkToFit="1"/>
    </xf>
    <xf numFmtId="0" fontId="40" fillId="0" borderId="17" xfId="1" applyFont="1" applyFill="1" applyBorder="1" applyAlignment="1">
      <alignment horizontal="center" vertical="center" wrapText="1" shrinkToFit="1"/>
    </xf>
    <xf numFmtId="0" fontId="40" fillId="0" borderId="39" xfId="1" applyFont="1" applyFill="1" applyBorder="1" applyAlignment="1">
      <alignment horizontal="center" vertical="center" wrapText="1" shrinkToFit="1"/>
    </xf>
    <xf numFmtId="0" fontId="12" fillId="2" borderId="22" xfId="1" applyFont="1" applyFill="1" applyBorder="1" applyAlignment="1" applyProtection="1">
      <alignment horizontal="center" vertical="center" shrinkToFit="1"/>
    </xf>
    <xf numFmtId="0" fontId="12" fillId="2" borderId="18" xfId="1" applyFont="1" applyFill="1" applyBorder="1" applyAlignment="1" applyProtection="1">
      <alignment horizontal="center" vertical="center" shrinkToFit="1"/>
    </xf>
    <xf numFmtId="0" fontId="21" fillId="0" borderId="12" xfId="6" applyFont="1" applyFill="1" applyBorder="1" applyAlignment="1">
      <alignment horizontal="center" vertical="center" wrapText="1"/>
    </xf>
    <xf numFmtId="0" fontId="21" fillId="0" borderId="18" xfId="6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horizontal="center" vertical="center" wrapText="1" shrinkToFit="1"/>
    </xf>
    <xf numFmtId="176" fontId="6" fillId="3" borderId="29" xfId="0" applyNumberFormat="1" applyFont="1" applyFill="1" applyBorder="1" applyAlignment="1">
      <alignment horizontal="center" vertical="center" shrinkToFit="1"/>
    </xf>
    <xf numFmtId="0" fontId="12" fillId="3" borderId="22" xfId="3" applyFont="1" applyFill="1" applyBorder="1" applyAlignment="1">
      <alignment horizontal="center" vertical="center" shrinkToFit="1"/>
    </xf>
    <xf numFmtId="0" fontId="12" fillId="3" borderId="39" xfId="4" applyFont="1" applyFill="1" applyBorder="1" applyAlignment="1">
      <alignment horizontal="center" vertical="center" wrapText="1" shrinkToFit="1"/>
    </xf>
    <xf numFmtId="0" fontId="12" fillId="0" borderId="22" xfId="4" applyFont="1" applyFill="1" applyBorder="1" applyAlignment="1">
      <alignment horizontal="center" vertical="center" wrapText="1" shrinkToFit="1"/>
    </xf>
    <xf numFmtId="176" fontId="6" fillId="0" borderId="57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0" fontId="12" fillId="0" borderId="50" xfId="1" applyFont="1" applyFill="1" applyBorder="1" applyAlignment="1">
      <alignment horizontal="center" vertical="center" shrinkToFit="1"/>
    </xf>
    <xf numFmtId="0" fontId="12" fillId="0" borderId="25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wrapText="1" shrinkToFit="1"/>
    </xf>
    <xf numFmtId="0" fontId="20" fillId="0" borderId="18" xfId="1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33" fillId="2" borderId="22" xfId="1" applyFont="1" applyFill="1" applyBorder="1" applyAlignment="1">
      <alignment horizontal="center" vertical="center" shrinkToFit="1"/>
    </xf>
    <xf numFmtId="0" fontId="33" fillId="2" borderId="18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wrapText="1" shrinkToFi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0" borderId="3" xfId="1" applyFont="1" applyBorder="1" applyAlignment="1">
      <alignment horizontal="center" vertical="center" wrapText="1" shrinkToFit="1"/>
    </xf>
    <xf numFmtId="0" fontId="6" fillId="0" borderId="5" xfId="1" applyFont="1" applyBorder="1" applyAlignment="1">
      <alignment horizontal="center" vertical="center" wrapText="1" shrinkToFit="1"/>
    </xf>
    <xf numFmtId="0" fontId="12" fillId="2" borderId="12" xfId="1" applyFont="1" applyFill="1" applyBorder="1" applyAlignment="1">
      <alignment horizontal="center" vertical="center" shrinkToFit="1"/>
    </xf>
    <xf numFmtId="0" fontId="12" fillId="2" borderId="17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2" borderId="39" xfId="1" applyFont="1" applyFill="1" applyBorder="1" applyAlignment="1">
      <alignment horizontal="center" vertical="center" shrinkToFit="1"/>
    </xf>
    <xf numFmtId="0" fontId="12" fillId="2" borderId="40" xfId="1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20" fillId="3" borderId="18" xfId="1" applyFont="1" applyFill="1" applyBorder="1" applyAlignment="1">
      <alignment horizontal="center" vertical="center" shrinkToFit="1"/>
    </xf>
    <xf numFmtId="0" fontId="13" fillId="3" borderId="16" xfId="3" applyFont="1" applyFill="1" applyBorder="1" applyAlignment="1">
      <alignment horizontal="center" vertical="center" shrinkToFit="1"/>
    </xf>
    <xf numFmtId="0" fontId="20" fillId="3" borderId="44" xfId="1" applyFont="1" applyFill="1" applyBorder="1" applyAlignment="1">
      <alignment horizontal="center" vertical="center" shrinkToFit="1"/>
    </xf>
    <xf numFmtId="0" fontId="20" fillId="3" borderId="0" xfId="1" applyFont="1" applyFill="1" applyBorder="1" applyAlignment="1">
      <alignment horizontal="center" vertical="center" shrinkToFit="1"/>
    </xf>
    <xf numFmtId="0" fontId="20" fillId="3" borderId="45" xfId="1" applyFont="1" applyFill="1" applyBorder="1" applyAlignment="1">
      <alignment horizontal="center" vertical="center" shrinkToFit="1"/>
    </xf>
    <xf numFmtId="0" fontId="20" fillId="3" borderId="31" xfId="1" applyFont="1" applyFill="1" applyBorder="1" applyAlignment="1">
      <alignment horizontal="center" vertical="center" shrinkToFit="1"/>
    </xf>
    <xf numFmtId="0" fontId="20" fillId="3" borderId="32" xfId="1" applyFont="1" applyFill="1" applyBorder="1" applyAlignment="1">
      <alignment horizontal="center" vertical="center" shrinkToFit="1"/>
    </xf>
    <xf numFmtId="0" fontId="20" fillId="3" borderId="25" xfId="1" applyFont="1" applyFill="1" applyBorder="1" applyAlignment="1">
      <alignment horizontal="center" vertical="center" shrinkToFit="1"/>
    </xf>
    <xf numFmtId="0" fontId="20" fillId="3" borderId="17" xfId="1" applyFont="1" applyFill="1" applyBorder="1" applyAlignment="1">
      <alignment horizontal="center" vertical="center" wrapText="1" shrinkToFit="1"/>
    </xf>
    <xf numFmtId="0" fontId="20" fillId="3" borderId="18" xfId="1" applyFont="1" applyFill="1" applyBorder="1" applyAlignment="1">
      <alignment horizontal="center" vertical="center" wrapText="1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19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176" fontId="13" fillId="3" borderId="18" xfId="0" applyNumberFormat="1" applyFont="1" applyFill="1" applyBorder="1" applyAlignment="1">
      <alignment horizontal="center" vertical="center" shrinkToFit="1"/>
    </xf>
    <xf numFmtId="176" fontId="13" fillId="3" borderId="16" xfId="0" applyNumberFormat="1" applyFont="1" applyFill="1" applyBorder="1" applyAlignment="1">
      <alignment horizontal="center" vertical="center" shrinkToFit="1"/>
    </xf>
    <xf numFmtId="0" fontId="6" fillId="2" borderId="33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2" borderId="17" xfId="3" applyFont="1" applyFill="1" applyBorder="1" applyAlignment="1">
      <alignment horizontal="center" vertical="center" wrapText="1" shrinkToFit="1"/>
    </xf>
    <xf numFmtId="0" fontId="21" fillId="2" borderId="22" xfId="6" applyFont="1" applyFill="1" applyBorder="1" applyAlignment="1">
      <alignment horizontal="center" vertical="center" wrapText="1"/>
    </xf>
    <xf numFmtId="0" fontId="21" fillId="2" borderId="39" xfId="6" applyFont="1" applyFill="1" applyBorder="1" applyAlignment="1">
      <alignment horizontal="center" vertical="center" wrapText="1"/>
    </xf>
    <xf numFmtId="0" fontId="21" fillId="2" borderId="12" xfId="6" applyFont="1" applyFill="1" applyBorder="1" applyAlignment="1">
      <alignment horizontal="center" vertical="center" wrapText="1"/>
    </xf>
    <xf numFmtId="0" fontId="21" fillId="2" borderId="18" xfId="6" applyFont="1" applyFill="1" applyBorder="1" applyAlignment="1">
      <alignment horizontal="center" vertical="center" wrapText="1"/>
    </xf>
    <xf numFmtId="0" fontId="6" fillId="2" borderId="22" xfId="3" applyFont="1" applyFill="1" applyBorder="1" applyAlignment="1">
      <alignment horizontal="center" vertical="center" wrapText="1" shrinkToFit="1"/>
    </xf>
    <xf numFmtId="0" fontId="12" fillId="2" borderId="17" xfId="1" applyFont="1" applyFill="1" applyBorder="1" applyAlignment="1">
      <alignment horizontal="center" vertical="center" wrapText="1" shrinkToFit="1"/>
    </xf>
    <xf numFmtId="0" fontId="36" fillId="3" borderId="22" xfId="1" applyFont="1" applyFill="1" applyBorder="1" applyAlignment="1">
      <alignment horizontal="center" vertical="center" shrinkToFit="1"/>
    </xf>
    <xf numFmtId="0" fontId="36" fillId="3" borderId="39" xfId="1" applyFont="1" applyFill="1" applyBorder="1" applyAlignment="1">
      <alignment horizontal="center" vertical="center" shrinkToFit="1"/>
    </xf>
    <xf numFmtId="0" fontId="36" fillId="3" borderId="16" xfId="1" applyFont="1" applyFill="1" applyBorder="1" applyAlignment="1">
      <alignment horizontal="center" vertical="center" shrinkToFit="1"/>
    </xf>
    <xf numFmtId="0" fontId="36" fillId="3" borderId="40" xfId="1" applyFont="1" applyFill="1" applyBorder="1" applyAlignment="1">
      <alignment horizontal="center" vertical="center" shrinkToFit="1"/>
    </xf>
    <xf numFmtId="0" fontId="36" fillId="3" borderId="22" xfId="4" applyFont="1" applyFill="1" applyBorder="1" applyAlignment="1">
      <alignment horizontal="center" vertical="center" wrapText="1" shrinkToFit="1"/>
    </xf>
    <xf numFmtId="0" fontId="36" fillId="3" borderId="39" xfId="4" applyFont="1" applyFill="1" applyBorder="1" applyAlignment="1">
      <alignment horizontal="center" vertical="center" wrapText="1" shrinkToFit="1"/>
    </xf>
    <xf numFmtId="0" fontId="6" fillId="3" borderId="28" xfId="0" applyFont="1" applyFill="1" applyBorder="1" applyAlignment="1">
      <alignment horizontal="center" vertical="center" shrinkToFit="1"/>
    </xf>
    <xf numFmtId="0" fontId="20" fillId="5" borderId="11" xfId="1" applyFont="1" applyFill="1" applyBorder="1" applyAlignment="1">
      <alignment horizontal="center" vertical="center" shrinkToFit="1"/>
    </xf>
    <xf numFmtId="0" fontId="13" fillId="5" borderId="22" xfId="3" applyFont="1" applyFill="1" applyBorder="1" applyAlignment="1">
      <alignment horizontal="center" vertical="center" shrinkToFit="1"/>
    </xf>
    <xf numFmtId="0" fontId="24" fillId="5" borderId="49" xfId="1" applyFont="1" applyFill="1" applyBorder="1" applyAlignment="1">
      <alignment horizontal="center" vertical="center" shrinkToFit="1"/>
    </xf>
    <xf numFmtId="0" fontId="24" fillId="5" borderId="42" xfId="1" applyFont="1" applyFill="1" applyBorder="1" applyAlignment="1">
      <alignment horizontal="center" vertical="center" shrinkToFit="1"/>
    </xf>
    <xf numFmtId="0" fontId="24" fillId="5" borderId="50" xfId="1" applyFont="1" applyFill="1" applyBorder="1" applyAlignment="1">
      <alignment horizontal="center" vertical="center" shrinkToFit="1"/>
    </xf>
    <xf numFmtId="0" fontId="24" fillId="5" borderId="44" xfId="1" applyFont="1" applyFill="1" applyBorder="1" applyAlignment="1">
      <alignment horizontal="center" vertical="center" shrinkToFit="1"/>
    </xf>
    <xf numFmtId="0" fontId="24" fillId="5" borderId="0" xfId="1" applyFont="1" applyFill="1" applyBorder="1" applyAlignment="1">
      <alignment horizontal="center" vertical="center" shrinkToFit="1"/>
    </xf>
    <xf numFmtId="0" fontId="24" fillId="5" borderId="45" xfId="1" applyFont="1" applyFill="1" applyBorder="1" applyAlignment="1">
      <alignment horizontal="center" vertical="center" shrinkToFit="1"/>
    </xf>
    <xf numFmtId="0" fontId="20" fillId="5" borderId="12" xfId="1" applyFont="1" applyFill="1" applyBorder="1" applyAlignment="1">
      <alignment horizontal="center" vertical="center" wrapText="1" shrinkToFit="1"/>
    </xf>
    <xf numFmtId="0" fontId="20" fillId="5" borderId="17" xfId="1" applyFont="1" applyFill="1" applyBorder="1" applyAlignment="1">
      <alignment horizontal="center" vertical="center" wrapText="1" shrinkToFit="1"/>
    </xf>
    <xf numFmtId="0" fontId="13" fillId="5" borderId="13" xfId="0" applyFont="1" applyFill="1" applyBorder="1" applyAlignment="1">
      <alignment horizontal="center" vertical="center" shrinkToFit="1"/>
    </xf>
    <xf numFmtId="0" fontId="13" fillId="5" borderId="28" xfId="0" applyFont="1" applyFill="1" applyBorder="1" applyAlignment="1">
      <alignment horizontal="center" vertical="center" shrinkToFit="1"/>
    </xf>
    <xf numFmtId="0" fontId="13" fillId="5" borderId="11" xfId="0" applyFont="1" applyFill="1" applyBorder="1" applyAlignment="1">
      <alignment horizontal="center" vertical="center" shrinkToFit="1"/>
    </xf>
    <xf numFmtId="0" fontId="13" fillId="5" borderId="22" xfId="0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0" fontId="13" fillId="5" borderId="17" xfId="0" applyFont="1" applyFill="1" applyBorder="1" applyAlignment="1">
      <alignment horizontal="center" vertical="center" shrinkToFit="1"/>
    </xf>
    <xf numFmtId="176" fontId="13" fillId="5" borderId="14" xfId="0" applyNumberFormat="1" applyFont="1" applyFill="1" applyBorder="1" applyAlignment="1">
      <alignment horizontal="center" vertical="center" shrinkToFit="1"/>
    </xf>
    <xf numFmtId="176" fontId="13" fillId="5" borderId="29" xfId="0" applyNumberFormat="1" applyFont="1" applyFill="1" applyBorder="1" applyAlignment="1">
      <alignment horizontal="center" vertical="center" shrinkToFit="1"/>
    </xf>
    <xf numFmtId="0" fontId="37" fillId="3" borderId="16" xfId="0" applyFont="1" applyFill="1" applyBorder="1" applyAlignment="1">
      <alignment horizontal="center" vertical="center" shrinkToFit="1"/>
    </xf>
    <xf numFmtId="0" fontId="37" fillId="3" borderId="40" xfId="0" applyFont="1" applyFill="1" applyBorder="1" applyAlignment="1">
      <alignment horizontal="center" vertical="center" shrinkToFit="1"/>
    </xf>
    <xf numFmtId="0" fontId="33" fillId="2" borderId="16" xfId="1" applyFont="1" applyFill="1" applyBorder="1" applyAlignment="1">
      <alignment horizontal="center" vertical="center" shrinkToFit="1"/>
    </xf>
    <xf numFmtId="0" fontId="20" fillId="2" borderId="22" xfId="1" applyFont="1" applyFill="1" applyBorder="1" applyAlignment="1">
      <alignment horizontal="center" vertical="center" wrapText="1" shrinkToFit="1"/>
    </xf>
    <xf numFmtId="0" fontId="20" fillId="2" borderId="18" xfId="1" applyFont="1" applyFill="1" applyBorder="1" applyAlignment="1">
      <alignment horizontal="center" vertical="center" wrapText="1" shrinkToFit="1"/>
    </xf>
    <xf numFmtId="0" fontId="21" fillId="2" borderId="17" xfId="6" applyFont="1" applyFill="1" applyBorder="1" applyAlignment="1">
      <alignment horizontal="center" vertical="center" wrapText="1"/>
    </xf>
    <xf numFmtId="0" fontId="27" fillId="2" borderId="16" xfId="7" applyFont="1" applyFill="1" applyBorder="1" applyAlignment="1">
      <alignment horizontal="center" shrinkToFit="1"/>
    </xf>
    <xf numFmtId="0" fontId="22" fillId="2" borderId="18" xfId="7" applyFont="1" applyFill="1" applyBorder="1" applyAlignment="1">
      <alignment horizontal="center" vertical="center" shrinkToFit="1"/>
    </xf>
    <xf numFmtId="0" fontId="27" fillId="2" borderId="40" xfId="7" applyFont="1" applyFill="1" applyBorder="1" applyAlignment="1">
      <alignment horizontal="center" shrinkToFit="1"/>
    </xf>
    <xf numFmtId="176" fontId="13" fillId="5" borderId="20" xfId="0" applyNumberFormat="1" applyFont="1" applyFill="1" applyBorder="1" applyAlignment="1">
      <alignment horizontal="center" vertical="center" shrinkToFit="1"/>
    </xf>
    <xf numFmtId="176" fontId="13" fillId="5" borderId="41" xfId="0" applyNumberFormat="1" applyFont="1" applyFill="1" applyBorder="1" applyAlignment="1">
      <alignment horizontal="center" vertical="center" shrinkToFit="1"/>
    </xf>
    <xf numFmtId="0" fontId="20" fillId="5" borderId="16" xfId="1" applyFont="1" applyFill="1" applyBorder="1" applyAlignment="1">
      <alignment horizontal="center" vertical="center" shrinkToFit="1"/>
    </xf>
    <xf numFmtId="0" fontId="13" fillId="5" borderId="40" xfId="3" applyFont="1" applyFill="1" applyBorder="1" applyAlignment="1">
      <alignment horizontal="center" vertical="center" shrinkToFit="1"/>
    </xf>
    <xf numFmtId="0" fontId="24" fillId="5" borderId="52" xfId="1" applyFont="1" applyFill="1" applyBorder="1" applyAlignment="1">
      <alignment horizontal="center" vertical="center" shrinkToFit="1"/>
    </xf>
    <xf numFmtId="0" fontId="24" fillId="5" borderId="30" xfId="1" applyFont="1" applyFill="1" applyBorder="1" applyAlignment="1">
      <alignment horizontal="center" vertical="center" shrinkToFit="1"/>
    </xf>
    <xf numFmtId="0" fontId="24" fillId="5" borderId="28" xfId="1" applyFont="1" applyFill="1" applyBorder="1" applyAlignment="1">
      <alignment horizontal="center" vertical="center" shrinkToFit="1"/>
    </xf>
    <xf numFmtId="0" fontId="24" fillId="5" borderId="53" xfId="1" applyFont="1" applyFill="1" applyBorder="1" applyAlignment="1">
      <alignment horizontal="center" vertical="center" shrinkToFit="1"/>
    </xf>
    <xf numFmtId="0" fontId="24" fillId="5" borderId="54" xfId="1" applyFont="1" applyFill="1" applyBorder="1" applyAlignment="1">
      <alignment horizontal="center" vertical="center" shrinkToFit="1"/>
    </xf>
    <xf numFmtId="0" fontId="24" fillId="5" borderId="51" xfId="1" applyFont="1" applyFill="1" applyBorder="1" applyAlignment="1">
      <alignment horizontal="center" vertical="center" shrinkToFit="1"/>
    </xf>
    <xf numFmtId="0" fontId="20" fillId="5" borderId="22" xfId="1" applyFont="1" applyFill="1" applyBorder="1" applyAlignment="1">
      <alignment horizontal="center" vertical="center" wrapText="1" shrinkToFit="1"/>
    </xf>
    <xf numFmtId="0" fontId="20" fillId="5" borderId="39" xfId="1" applyFont="1" applyFill="1" applyBorder="1" applyAlignment="1">
      <alignment horizontal="center" vertical="center" wrapText="1" shrinkToFit="1"/>
    </xf>
    <xf numFmtId="0" fontId="13" fillId="5" borderId="19" xfId="0" applyFont="1" applyFill="1" applyBorder="1" applyAlignment="1">
      <alignment horizontal="center" vertical="center" shrinkToFit="1"/>
    </xf>
    <xf numFmtId="0" fontId="13" fillId="5" borderId="48" xfId="0" applyFont="1" applyFill="1" applyBorder="1" applyAlignment="1">
      <alignment horizontal="center" vertical="center" shrinkToFit="1"/>
    </xf>
    <xf numFmtId="0" fontId="13" fillId="5" borderId="16" xfId="0" applyFont="1" applyFill="1" applyBorder="1" applyAlignment="1">
      <alignment horizontal="center" vertical="center" shrinkToFit="1"/>
    </xf>
    <xf numFmtId="0" fontId="13" fillId="5" borderId="40" xfId="0" applyFont="1" applyFill="1" applyBorder="1" applyAlignment="1">
      <alignment horizontal="center" vertical="center" shrinkToFit="1"/>
    </xf>
    <xf numFmtId="0" fontId="13" fillId="5" borderId="39" xfId="0" applyFont="1" applyFill="1" applyBorder="1" applyAlignment="1">
      <alignment horizontal="center" vertical="center" shrinkToFit="1"/>
    </xf>
    <xf numFmtId="0" fontId="37" fillId="3" borderId="22" xfId="0" applyFont="1" applyFill="1" applyBorder="1" applyAlignment="1">
      <alignment horizontal="center" vertical="center" shrinkToFit="1"/>
    </xf>
    <xf numFmtId="0" fontId="37" fillId="3" borderId="39" xfId="0" applyFont="1" applyFill="1" applyBorder="1" applyAlignment="1">
      <alignment horizontal="center" vertical="center" shrinkToFit="1"/>
    </xf>
    <xf numFmtId="176" fontId="37" fillId="3" borderId="20" xfId="0" applyNumberFormat="1" applyFont="1" applyFill="1" applyBorder="1" applyAlignment="1">
      <alignment horizontal="center" vertical="center" shrinkToFit="1"/>
    </xf>
    <xf numFmtId="176" fontId="37" fillId="3" borderId="41" xfId="0" applyNumberFormat="1" applyFont="1" applyFill="1" applyBorder="1" applyAlignment="1">
      <alignment horizontal="center" vertical="center" shrinkToFit="1"/>
    </xf>
    <xf numFmtId="0" fontId="44" fillId="2" borderId="0" xfId="8" applyFont="1" applyFill="1" applyAlignment="1">
      <alignment horizontal="left" vertical="center" wrapText="1"/>
    </xf>
    <xf numFmtId="0" fontId="45" fillId="0" borderId="0" xfId="2" applyFont="1" applyAlignment="1">
      <alignment vertical="center" shrinkToFit="1"/>
    </xf>
    <xf numFmtId="0" fontId="46" fillId="0" borderId="0" xfId="1" applyFont="1" applyAlignment="1">
      <alignment vertical="center" shrinkToFit="1"/>
    </xf>
    <xf numFmtId="0" fontId="45" fillId="0" borderId="0" xfId="1" applyFont="1" applyAlignment="1">
      <alignment vertical="center" shrinkToFit="1"/>
    </xf>
    <xf numFmtId="0" fontId="45" fillId="0" borderId="0" xfId="1" applyFont="1" applyAlignment="1">
      <alignment horizontal="left" vertical="center" shrinkToFit="1"/>
    </xf>
    <xf numFmtId="0" fontId="46" fillId="0" borderId="0" xfId="2" applyFont="1" applyAlignment="1">
      <alignment vertical="center" shrinkToFit="1"/>
    </xf>
    <xf numFmtId="0" fontId="47" fillId="2" borderId="0" xfId="2" applyFont="1" applyFill="1" applyAlignment="1">
      <alignment vertical="center" shrinkToFit="1"/>
    </xf>
    <xf numFmtId="0" fontId="46" fillId="2" borderId="0" xfId="2" applyFont="1" applyFill="1" applyAlignment="1">
      <alignment vertical="center" shrinkToFit="1"/>
    </xf>
    <xf numFmtId="0" fontId="46" fillId="2" borderId="0" xfId="2" applyFont="1" applyFill="1" applyAlignment="1"/>
    <xf numFmtId="0" fontId="48" fillId="2" borderId="0" xfId="2" applyFont="1" applyFill="1">
      <alignment vertical="center"/>
    </xf>
    <xf numFmtId="0" fontId="49" fillId="0" borderId="0" xfId="2" applyFont="1">
      <alignment vertical="center"/>
    </xf>
    <xf numFmtId="0" fontId="45" fillId="0" borderId="0" xfId="1" applyFont="1" applyBorder="1" applyAlignment="1">
      <alignment vertical="center" shrinkToFit="1"/>
    </xf>
    <xf numFmtId="0" fontId="12" fillId="2" borderId="0" xfId="8" applyFont="1" applyFill="1" applyAlignment="1">
      <alignment horizontal="left" vertical="center"/>
    </xf>
    <xf numFmtId="49" fontId="6" fillId="2" borderId="0" xfId="7" applyNumberFormat="1" applyFont="1" applyFill="1" applyAlignment="1">
      <alignment horizontal="center" vertical="center" shrinkToFit="1"/>
    </xf>
    <xf numFmtId="0" fontId="6" fillId="0" borderId="0" xfId="7" applyFont="1" applyFill="1" applyAlignment="1">
      <alignment horizontal="center" vertical="center" shrinkToFit="1"/>
    </xf>
    <xf numFmtId="0" fontId="6" fillId="0" borderId="0" xfId="7" applyFont="1" applyFill="1" applyAlignment="1">
      <alignment horizontal="center" shrinkToFit="1"/>
    </xf>
    <xf numFmtId="0" fontId="6" fillId="2" borderId="0" xfId="7" applyFont="1" applyFill="1" applyAlignment="1">
      <alignment horizontal="center" vertical="center" shrinkToFit="1"/>
    </xf>
    <xf numFmtId="0" fontId="12" fillId="2" borderId="0" xfId="8" applyFont="1" applyFill="1" applyAlignment="1">
      <alignment horizontal="left" vertical="center" wrapText="1"/>
    </xf>
  </cellXfs>
  <cellStyles count="11">
    <cellStyle name="一般" xfId="0" builtinId="0"/>
    <cellStyle name="一般 2 3" xfId="9" xr:uid="{00000000-0005-0000-0000-000001000000}"/>
    <cellStyle name="一般 2 5" xfId="10" xr:uid="{00000000-0005-0000-0000-000002000000}"/>
    <cellStyle name="一般 2 5 2" xfId="1" xr:uid="{00000000-0005-0000-0000-000003000000}"/>
    <cellStyle name="一般 2 5 2 2" xfId="5" xr:uid="{00000000-0005-0000-0000-000004000000}"/>
    <cellStyle name="一般 2 5 3" xfId="6" xr:uid="{00000000-0005-0000-0000-000005000000}"/>
    <cellStyle name="一般 2 5 4" xfId="8" xr:uid="{00000000-0005-0000-0000-000006000000}"/>
    <cellStyle name="一般 6" xfId="2" xr:uid="{00000000-0005-0000-0000-000007000000}"/>
    <cellStyle name="一般 6 2" xfId="3" xr:uid="{00000000-0005-0000-0000-000008000000}"/>
    <cellStyle name="一般 6 2 2" xfId="4" xr:uid="{00000000-0005-0000-0000-000009000000}"/>
    <cellStyle name="一般 8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181940</xdr:colOff>
      <xdr:row>55</xdr:row>
      <xdr:rowOff>192640</xdr:rowOff>
    </xdr:from>
    <xdr:to>
      <xdr:col>16</xdr:col>
      <xdr:colOff>305015</xdr:colOff>
      <xdr:row>60</xdr:row>
      <xdr:rowOff>74915</xdr:rowOff>
    </xdr:to>
    <xdr:pic>
      <xdr:nvPicPr>
        <xdr:cNvPr id="4" name="圖片 3" descr="只吃果肉太可惜！南瓜整顆食用，護心、護眼還防癌！ - Heho親子">
          <a:extLst>
            <a:ext uri="{FF2B5EF4-FFF2-40B4-BE49-F238E27FC236}">
              <a16:creationId xmlns:a16="http://schemas.microsoft.com/office/drawing/2014/main" id="{F1A0DF2B-CDB9-4F42-ADA7-8E1FA3BD5D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" b="6428"/>
        <a:stretch/>
      </xdr:blipFill>
      <xdr:spPr bwMode="auto">
        <a:xfrm>
          <a:off x="7491575" y="13051390"/>
          <a:ext cx="2092288" cy="1658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205439</xdr:colOff>
      <xdr:row>56</xdr:row>
      <xdr:rowOff>74707</xdr:rowOff>
    </xdr:from>
    <xdr:to>
      <xdr:col>15</xdr:col>
      <xdr:colOff>471215</xdr:colOff>
      <xdr:row>59</xdr:row>
      <xdr:rowOff>308162</xdr:rowOff>
    </xdr:to>
    <xdr:pic>
      <xdr:nvPicPr>
        <xdr:cNvPr id="2" name="圖片 1" descr="只吃果肉太可惜！南瓜整顆食用，護心、護眼還防癌！ - Heho親子">
          <a:extLst>
            <a:ext uri="{FF2B5EF4-FFF2-40B4-BE49-F238E27FC236}">
              <a16:creationId xmlns:a16="http://schemas.microsoft.com/office/drawing/2014/main" id="{D6E6EB9C-9F2C-45D3-8D44-0BE82866BA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58" b="6428"/>
        <a:stretch/>
      </xdr:blipFill>
      <xdr:spPr bwMode="auto">
        <a:xfrm>
          <a:off x="7629336" y="11345957"/>
          <a:ext cx="1713203" cy="1746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sers\user\Downloads\menu_201702210854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RefersList"/>
      <sheetName val="工作表1"/>
      <sheetName val="檢查、製造商、認證種類、字號"/>
    </sheetNames>
    <sheetDataSet>
      <sheetData sheetId="0"/>
      <sheetData sheetId="1">
        <row r="2">
          <cell r="A2" t="str">
            <v>全部學校</v>
          </cell>
        </row>
        <row r="3">
          <cell r="A3" t="str">
            <v>桃園市楊梅區楊明國小</v>
          </cell>
        </row>
        <row r="4">
          <cell r="A4" t="str">
            <v>桃園市蘆竹區南崁國民小學附設幼兒園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2"/>
  <sheetViews>
    <sheetView view="pageBreakPreview" topLeftCell="A53" zoomScale="178" zoomScaleNormal="90" zoomScaleSheetLayoutView="178" workbookViewId="0">
      <selection sqref="A1:Q61"/>
    </sheetView>
  </sheetViews>
  <sheetFormatPr defaultColWidth="8.875" defaultRowHeight="21" customHeight="1"/>
  <cols>
    <col min="1" max="1" width="8.125" style="130" customWidth="1"/>
    <col min="2" max="2" width="9.125" style="131" customWidth="1"/>
    <col min="3" max="3" width="16.75" style="170" customWidth="1"/>
    <col min="4" max="4" width="3.875" style="170" customWidth="1"/>
    <col min="5" max="5" width="16.75" style="170" customWidth="1"/>
    <col min="6" max="6" width="3.875" style="170" customWidth="1"/>
    <col min="7" max="7" width="11.125" style="170" customWidth="1"/>
    <col min="8" max="8" width="17.25" style="170" customWidth="1"/>
    <col min="9" max="9" width="5.25" style="132" customWidth="1"/>
    <col min="10" max="15" width="3.75" style="11" customWidth="1"/>
    <col min="16" max="16" width="7.25" style="81" customWidth="1"/>
    <col min="17" max="17" width="5.25" style="494" customWidth="1"/>
    <col min="18" max="16384" width="8.875" style="15"/>
  </cols>
  <sheetData>
    <row r="1" spans="1:17" s="1" customFormat="1" ht="27" customHeight="1" thickBot="1">
      <c r="A1" s="344" t="s">
        <v>385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492"/>
    </row>
    <row r="2" spans="1:17" s="9" customFormat="1" ht="23.45" customHeight="1" thickBot="1">
      <c r="A2" s="2" t="s">
        <v>1</v>
      </c>
      <c r="B2" s="3" t="s">
        <v>2</v>
      </c>
      <c r="C2" s="345" t="s">
        <v>3</v>
      </c>
      <c r="D2" s="346"/>
      <c r="E2" s="345" t="s">
        <v>4</v>
      </c>
      <c r="F2" s="347"/>
      <c r="G2" s="158" t="s">
        <v>5</v>
      </c>
      <c r="H2" s="159" t="s">
        <v>6</v>
      </c>
      <c r="I2" s="6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8" t="s">
        <v>14</v>
      </c>
      <c r="Q2" s="492"/>
    </row>
    <row r="3" spans="1:17" s="11" customFormat="1" ht="23.25" hidden="1" customHeight="1">
      <c r="A3" s="119">
        <v>45201</v>
      </c>
      <c r="B3" s="348" t="s">
        <v>15</v>
      </c>
      <c r="C3" s="143" t="s">
        <v>271</v>
      </c>
      <c r="D3" s="314" t="s">
        <v>213</v>
      </c>
      <c r="E3" s="143" t="s">
        <v>272</v>
      </c>
      <c r="F3" s="314" t="s">
        <v>19</v>
      </c>
      <c r="G3" s="315" t="s">
        <v>142</v>
      </c>
      <c r="H3" s="148" t="s">
        <v>255</v>
      </c>
      <c r="I3" s="349"/>
      <c r="J3" s="351">
        <v>5.5</v>
      </c>
      <c r="K3" s="352">
        <v>2</v>
      </c>
      <c r="L3" s="352">
        <v>2</v>
      </c>
      <c r="M3" s="352">
        <v>2</v>
      </c>
      <c r="N3" s="352"/>
      <c r="O3" s="353"/>
      <c r="P3" s="354">
        <f>J3*70+K3*77+L3*25+N3*60+O3*100+M3*45</f>
        <v>679</v>
      </c>
      <c r="Q3" s="493"/>
    </row>
    <row r="4" spans="1:17" s="123" customFormat="1" ht="17.45" hidden="1" customHeight="1">
      <c r="A4" s="122" t="s">
        <v>22</v>
      </c>
      <c r="B4" s="290"/>
      <c r="C4" s="149" t="s">
        <v>364</v>
      </c>
      <c r="D4" s="304"/>
      <c r="E4" s="129" t="s">
        <v>273</v>
      </c>
      <c r="F4" s="262"/>
      <c r="G4" s="263"/>
      <c r="H4" s="129" t="s">
        <v>256</v>
      </c>
      <c r="I4" s="350"/>
      <c r="J4" s="293"/>
      <c r="K4" s="336"/>
      <c r="L4" s="336"/>
      <c r="M4" s="336"/>
      <c r="N4" s="336"/>
      <c r="O4" s="334"/>
      <c r="P4" s="339" t="e">
        <v>#VALUE!</v>
      </c>
      <c r="Q4" s="493"/>
    </row>
    <row r="5" spans="1:17" s="11" customFormat="1" ht="23.25" customHeight="1">
      <c r="A5" s="120">
        <v>45566</v>
      </c>
      <c r="B5" s="281" t="s">
        <v>26</v>
      </c>
      <c r="C5" s="128" t="s">
        <v>27</v>
      </c>
      <c r="D5" s="261" t="s">
        <v>17</v>
      </c>
      <c r="E5" s="215" t="s">
        <v>411</v>
      </c>
      <c r="F5" s="261" t="s">
        <v>67</v>
      </c>
      <c r="G5" s="262" t="s">
        <v>29</v>
      </c>
      <c r="H5" s="135" t="s">
        <v>300</v>
      </c>
      <c r="I5" s="342" t="s">
        <v>31</v>
      </c>
      <c r="J5" s="293">
        <v>5</v>
      </c>
      <c r="K5" s="336">
        <v>2.5</v>
      </c>
      <c r="L5" s="336">
        <v>1.8</v>
      </c>
      <c r="M5" s="336">
        <v>2</v>
      </c>
      <c r="N5" s="336">
        <v>1</v>
      </c>
      <c r="O5" s="337"/>
      <c r="P5" s="338">
        <f t="shared" ref="P5" si="0">J5*70+K5*77+L5*25+N5*60+O5*100+M5*45</f>
        <v>737.5</v>
      </c>
      <c r="Q5" s="493"/>
    </row>
    <row r="6" spans="1:17" s="123" customFormat="1" ht="17.45" customHeight="1">
      <c r="A6" s="122" t="s">
        <v>32</v>
      </c>
      <c r="B6" s="290"/>
      <c r="C6" s="136" t="s">
        <v>33</v>
      </c>
      <c r="D6" s="304"/>
      <c r="E6" s="129" t="s">
        <v>418</v>
      </c>
      <c r="F6" s="262"/>
      <c r="G6" s="263"/>
      <c r="H6" s="129" t="s">
        <v>301</v>
      </c>
      <c r="I6" s="343"/>
      <c r="J6" s="293"/>
      <c r="K6" s="336"/>
      <c r="L6" s="336"/>
      <c r="M6" s="336"/>
      <c r="N6" s="336"/>
      <c r="O6" s="334"/>
      <c r="P6" s="339" t="e">
        <v>#VALUE!</v>
      </c>
      <c r="Q6" s="493"/>
    </row>
    <row r="7" spans="1:17" s="11" customFormat="1" ht="23.25" customHeight="1">
      <c r="A7" s="174">
        <f>A5+1</f>
        <v>45567</v>
      </c>
      <c r="B7" s="298" t="s">
        <v>36</v>
      </c>
      <c r="C7" s="175" t="s">
        <v>298</v>
      </c>
      <c r="D7" s="297" t="s">
        <v>74</v>
      </c>
      <c r="E7" s="176" t="s">
        <v>297</v>
      </c>
      <c r="F7" s="297" t="s">
        <v>17</v>
      </c>
      <c r="G7" s="295" t="s">
        <v>75</v>
      </c>
      <c r="H7" s="176" t="s">
        <v>345</v>
      </c>
      <c r="I7" s="299" t="s">
        <v>41</v>
      </c>
      <c r="J7" s="332">
        <v>5</v>
      </c>
      <c r="K7" s="266">
        <v>2.5</v>
      </c>
      <c r="L7" s="266">
        <v>1.5</v>
      </c>
      <c r="M7" s="266">
        <v>2</v>
      </c>
      <c r="N7" s="266"/>
      <c r="O7" s="287">
        <v>0.5</v>
      </c>
      <c r="P7" s="288">
        <f t="shared" ref="P7" si="1">J7*70+K7*77+L7*25+N7*60+O7*100+M7*45</f>
        <v>720</v>
      </c>
      <c r="Q7" s="493"/>
    </row>
    <row r="8" spans="1:17" s="123" customFormat="1" ht="17.45" customHeight="1">
      <c r="A8" s="177" t="s">
        <v>42</v>
      </c>
      <c r="B8" s="296"/>
      <c r="C8" s="178" t="s">
        <v>299</v>
      </c>
      <c r="D8" s="298"/>
      <c r="E8" s="179" t="s">
        <v>365</v>
      </c>
      <c r="F8" s="298"/>
      <c r="G8" s="295"/>
      <c r="H8" s="179" t="s">
        <v>346</v>
      </c>
      <c r="I8" s="300"/>
      <c r="J8" s="322"/>
      <c r="K8" s="286"/>
      <c r="L8" s="286"/>
      <c r="M8" s="286"/>
      <c r="N8" s="286"/>
      <c r="O8" s="266"/>
      <c r="P8" s="289" t="e">
        <v>#VALUE!</v>
      </c>
      <c r="Q8" s="493"/>
    </row>
    <row r="9" spans="1:17" ht="23.25" customHeight="1">
      <c r="A9" s="121">
        <f>A7+1</f>
        <v>45568</v>
      </c>
      <c r="B9" s="281" t="s">
        <v>295</v>
      </c>
      <c r="C9" s="135" t="s">
        <v>244</v>
      </c>
      <c r="D9" s="261" t="s">
        <v>245</v>
      </c>
      <c r="E9" s="219" t="s">
        <v>412</v>
      </c>
      <c r="F9" s="261" t="s">
        <v>247</v>
      </c>
      <c r="G9" s="263" t="s">
        <v>29</v>
      </c>
      <c r="H9" s="214" t="s">
        <v>258</v>
      </c>
      <c r="I9" s="264"/>
      <c r="J9" s="293">
        <v>5</v>
      </c>
      <c r="K9" s="336">
        <v>2.2000000000000002</v>
      </c>
      <c r="L9" s="336">
        <v>2.1</v>
      </c>
      <c r="M9" s="336">
        <v>2.2000000000000002</v>
      </c>
      <c r="N9" s="336"/>
      <c r="O9" s="337"/>
      <c r="P9" s="338">
        <f t="shared" ref="P9" si="2">J9*70+K9*77+L9*25+N9*60+O9*100+M9*45</f>
        <v>670.9</v>
      </c>
    </row>
    <row r="10" spans="1:17" s="124" customFormat="1" ht="17.45" customHeight="1">
      <c r="A10" s="122" t="s">
        <v>50</v>
      </c>
      <c r="B10" s="290"/>
      <c r="C10" s="129" t="s">
        <v>246</v>
      </c>
      <c r="D10" s="262"/>
      <c r="E10" s="136" t="s">
        <v>344</v>
      </c>
      <c r="F10" s="262"/>
      <c r="G10" s="263"/>
      <c r="H10" s="216" t="s">
        <v>405</v>
      </c>
      <c r="I10" s="265"/>
      <c r="J10" s="293"/>
      <c r="K10" s="336"/>
      <c r="L10" s="336"/>
      <c r="M10" s="336"/>
      <c r="N10" s="336"/>
      <c r="O10" s="334"/>
      <c r="P10" s="339" t="e">
        <v>#VALUE!</v>
      </c>
      <c r="Q10" s="494"/>
    </row>
    <row r="11" spans="1:17" ht="23.25" customHeight="1">
      <c r="A11" s="120">
        <f>A9+1</f>
        <v>45569</v>
      </c>
      <c r="B11" s="303" t="s">
        <v>54</v>
      </c>
      <c r="C11" s="135" t="s">
        <v>55</v>
      </c>
      <c r="D11" s="261" t="s">
        <v>17</v>
      </c>
      <c r="E11" s="128" t="s">
        <v>305</v>
      </c>
      <c r="F11" s="261" t="s">
        <v>19</v>
      </c>
      <c r="G11" s="262" t="s">
        <v>29</v>
      </c>
      <c r="H11" s="135" t="s">
        <v>57</v>
      </c>
      <c r="I11" s="305" t="s">
        <v>31</v>
      </c>
      <c r="J11" s="292">
        <v>5.0999999999999996</v>
      </c>
      <c r="K11" s="334">
        <v>2.2000000000000002</v>
      </c>
      <c r="L11" s="334">
        <v>2.2999999999999998</v>
      </c>
      <c r="M11" s="334">
        <v>2</v>
      </c>
      <c r="N11" s="334">
        <v>1</v>
      </c>
      <c r="O11" s="337"/>
      <c r="P11" s="338">
        <f t="shared" ref="P11" si="3">J11*70+K11*77+L11*25+N11*60+O11*100+M11*45</f>
        <v>733.9</v>
      </c>
    </row>
    <row r="12" spans="1:17" s="124" customFormat="1" ht="17.45" customHeight="1" thickBot="1">
      <c r="A12" s="125" t="s">
        <v>58</v>
      </c>
      <c r="B12" s="282"/>
      <c r="C12" s="142" t="s">
        <v>59</v>
      </c>
      <c r="D12" s="283"/>
      <c r="E12" s="142" t="s">
        <v>366</v>
      </c>
      <c r="F12" s="283"/>
      <c r="G12" s="284"/>
      <c r="H12" s="142" t="s">
        <v>249</v>
      </c>
      <c r="I12" s="285"/>
      <c r="J12" s="333"/>
      <c r="K12" s="335"/>
      <c r="L12" s="335"/>
      <c r="M12" s="335"/>
      <c r="N12" s="335"/>
      <c r="O12" s="341"/>
      <c r="P12" s="340" t="e">
        <v>#VALUE!</v>
      </c>
      <c r="Q12" s="494"/>
    </row>
    <row r="13" spans="1:17" ht="17.45" customHeight="1">
      <c r="A13" s="119">
        <f>A11+3</f>
        <v>45572</v>
      </c>
      <c r="B13" s="348" t="s">
        <v>15</v>
      </c>
      <c r="C13" s="143" t="s">
        <v>271</v>
      </c>
      <c r="D13" s="314" t="s">
        <v>213</v>
      </c>
      <c r="E13" s="143" t="s">
        <v>272</v>
      </c>
      <c r="F13" s="314" t="s">
        <v>19</v>
      </c>
      <c r="G13" s="315" t="s">
        <v>142</v>
      </c>
      <c r="H13" s="217" t="s">
        <v>413</v>
      </c>
      <c r="I13" s="200"/>
      <c r="J13" s="323">
        <v>5.5</v>
      </c>
      <c r="K13" s="352">
        <v>2</v>
      </c>
      <c r="L13" s="352">
        <v>2</v>
      </c>
      <c r="M13" s="352">
        <v>2</v>
      </c>
      <c r="N13" s="352"/>
      <c r="O13" s="353"/>
      <c r="P13" s="354">
        <f>J13*70+K13*77+L13*25+N13*60+O13*100+M13*45</f>
        <v>679</v>
      </c>
    </row>
    <row r="14" spans="1:17" s="25" customFormat="1" ht="24" customHeight="1">
      <c r="A14" s="122" t="s">
        <v>22</v>
      </c>
      <c r="B14" s="290"/>
      <c r="C14" s="202" t="s">
        <v>364</v>
      </c>
      <c r="D14" s="262"/>
      <c r="E14" s="129" t="s">
        <v>273</v>
      </c>
      <c r="F14" s="262"/>
      <c r="G14" s="263"/>
      <c r="H14" s="216" t="s">
        <v>406</v>
      </c>
      <c r="I14" s="201"/>
      <c r="J14" s="254"/>
      <c r="K14" s="336"/>
      <c r="L14" s="336"/>
      <c r="M14" s="336"/>
      <c r="N14" s="336"/>
      <c r="O14" s="334"/>
      <c r="P14" s="339" t="e">
        <v>#VALUE!</v>
      </c>
      <c r="Q14" s="495"/>
    </row>
    <row r="15" spans="1:17" s="11" customFormat="1" ht="20.45" customHeight="1">
      <c r="A15" s="120">
        <f>A13+1</f>
        <v>45573</v>
      </c>
      <c r="B15" s="303" t="s">
        <v>294</v>
      </c>
      <c r="C15" s="135" t="s">
        <v>274</v>
      </c>
      <c r="D15" s="304" t="s">
        <v>104</v>
      </c>
      <c r="E15" s="135" t="s">
        <v>82</v>
      </c>
      <c r="F15" s="304" t="s">
        <v>38</v>
      </c>
      <c r="G15" s="304" t="s">
        <v>29</v>
      </c>
      <c r="H15" s="139" t="s">
        <v>83</v>
      </c>
      <c r="I15" s="342" t="s">
        <v>31</v>
      </c>
      <c r="J15" s="292">
        <v>5</v>
      </c>
      <c r="K15" s="294">
        <v>2.5</v>
      </c>
      <c r="L15" s="334">
        <v>2</v>
      </c>
      <c r="M15" s="334">
        <v>3</v>
      </c>
      <c r="N15" s="334">
        <v>1</v>
      </c>
      <c r="O15" s="375"/>
      <c r="P15" s="338">
        <f t="shared" ref="P15" si="4">J15*70+K15*77+L15*25+N15*60+O15*100+M15*45</f>
        <v>787.5</v>
      </c>
      <c r="Q15" s="493"/>
    </row>
    <row r="16" spans="1:17" s="11" customFormat="1" ht="20.45" customHeight="1">
      <c r="A16" s="122" t="s">
        <v>32</v>
      </c>
      <c r="B16" s="290"/>
      <c r="C16" s="129" t="s">
        <v>275</v>
      </c>
      <c r="D16" s="262"/>
      <c r="E16" s="140" t="s">
        <v>85</v>
      </c>
      <c r="F16" s="262"/>
      <c r="G16" s="262"/>
      <c r="H16" s="141" t="s">
        <v>257</v>
      </c>
      <c r="I16" s="343"/>
      <c r="J16" s="293"/>
      <c r="K16" s="254"/>
      <c r="L16" s="336"/>
      <c r="M16" s="336"/>
      <c r="N16" s="336"/>
      <c r="O16" s="334"/>
      <c r="P16" s="339" t="e">
        <v>#VALUE!</v>
      </c>
      <c r="Q16" s="493"/>
    </row>
    <row r="17" spans="1:17" s="29" customFormat="1" ht="30.75" customHeight="1">
      <c r="A17" s="180">
        <f>A15+1</f>
        <v>45574</v>
      </c>
      <c r="B17" s="298" t="s">
        <v>36</v>
      </c>
      <c r="C17" s="176" t="s">
        <v>419</v>
      </c>
      <c r="D17" s="279" t="s">
        <v>19</v>
      </c>
      <c r="E17" s="181" t="s">
        <v>372</v>
      </c>
      <c r="F17" s="279" t="s">
        <v>74</v>
      </c>
      <c r="G17" s="298" t="s">
        <v>75</v>
      </c>
      <c r="H17" s="176" t="s">
        <v>68</v>
      </c>
      <c r="I17" s="321" t="s">
        <v>41</v>
      </c>
      <c r="J17" s="332">
        <v>5</v>
      </c>
      <c r="K17" s="266">
        <v>1.8</v>
      </c>
      <c r="L17" s="266">
        <v>2</v>
      </c>
      <c r="M17" s="266">
        <v>2.5</v>
      </c>
      <c r="N17" s="266"/>
      <c r="O17" s="268">
        <v>0.5</v>
      </c>
      <c r="P17" s="288">
        <f t="shared" ref="P17:P39" si="5">J17*70+K17*77+L17*25+N17*60+O17*100+M17*45</f>
        <v>701.1</v>
      </c>
      <c r="Q17" s="496"/>
    </row>
    <row r="18" spans="1:17" s="126" customFormat="1" ht="17.45" customHeight="1">
      <c r="A18" s="177" t="s">
        <v>42</v>
      </c>
      <c r="B18" s="296"/>
      <c r="C18" s="179" t="s">
        <v>420</v>
      </c>
      <c r="D18" s="298"/>
      <c r="E18" s="179" t="s">
        <v>373</v>
      </c>
      <c r="F18" s="298"/>
      <c r="G18" s="295"/>
      <c r="H18" s="179" t="s">
        <v>71</v>
      </c>
      <c r="I18" s="300"/>
      <c r="J18" s="322"/>
      <c r="K18" s="286"/>
      <c r="L18" s="286"/>
      <c r="M18" s="286"/>
      <c r="N18" s="286"/>
      <c r="O18" s="266"/>
      <c r="P18" s="289" t="e">
        <v>#VALUE!</v>
      </c>
      <c r="Q18" s="496"/>
    </row>
    <row r="19" spans="1:17" s="29" customFormat="1" ht="12.75" customHeight="1">
      <c r="A19" s="121">
        <f>A17+1</f>
        <v>45575</v>
      </c>
      <c r="B19" s="369" t="s">
        <v>370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1"/>
      <c r="Q19" s="496"/>
    </row>
    <row r="20" spans="1:17" s="126" customFormat="1" ht="16.5" customHeight="1">
      <c r="A20" s="122" t="s">
        <v>50</v>
      </c>
      <c r="B20" s="372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4"/>
      <c r="Q20" s="496"/>
    </row>
    <row r="21" spans="1:17" s="84" customFormat="1" ht="23.25" customHeight="1">
      <c r="A21" s="121">
        <f>A19+1</f>
        <v>45576</v>
      </c>
      <c r="B21" s="328" t="s">
        <v>260</v>
      </c>
      <c r="C21" s="128" t="s">
        <v>371</v>
      </c>
      <c r="D21" s="261" t="s">
        <v>19</v>
      </c>
      <c r="E21" s="128" t="s">
        <v>276</v>
      </c>
      <c r="F21" s="304" t="s">
        <v>19</v>
      </c>
      <c r="G21" s="330" t="s">
        <v>90</v>
      </c>
      <c r="H21" s="128" t="s">
        <v>91</v>
      </c>
      <c r="I21" s="264" t="s">
        <v>31</v>
      </c>
      <c r="J21" s="254">
        <v>5</v>
      </c>
      <c r="K21" s="254">
        <v>2.5</v>
      </c>
      <c r="L21" s="254">
        <v>1.5</v>
      </c>
      <c r="M21" s="254">
        <v>2.5</v>
      </c>
      <c r="N21" s="254">
        <v>1</v>
      </c>
      <c r="O21" s="273"/>
      <c r="P21" s="291">
        <f t="shared" ref="P21:P47" si="6">J21*70+K21*77+L21*25+N21*60+O21*100+M21*45</f>
        <v>752.5</v>
      </c>
      <c r="Q21" s="497" t="s">
        <v>442</v>
      </c>
    </row>
    <row r="22" spans="1:17" s="89" customFormat="1" ht="17.45" customHeight="1" thickBot="1">
      <c r="A22" s="125" t="s">
        <v>58</v>
      </c>
      <c r="B22" s="329"/>
      <c r="C22" s="142" t="s">
        <v>421</v>
      </c>
      <c r="D22" s="283"/>
      <c r="E22" s="142" t="s">
        <v>277</v>
      </c>
      <c r="F22" s="283"/>
      <c r="G22" s="331"/>
      <c r="H22" s="142" t="s">
        <v>319</v>
      </c>
      <c r="I22" s="285"/>
      <c r="J22" s="272"/>
      <c r="K22" s="272"/>
      <c r="L22" s="272"/>
      <c r="M22" s="272"/>
      <c r="N22" s="272"/>
      <c r="O22" s="274"/>
      <c r="P22" s="276" t="e">
        <v>#VALUE!</v>
      </c>
      <c r="Q22" s="498"/>
    </row>
    <row r="23" spans="1:17" s="84" customFormat="1" ht="23.25" customHeight="1">
      <c r="A23" s="119">
        <f>A21+3</f>
        <v>45579</v>
      </c>
      <c r="B23" s="303" t="s">
        <v>269</v>
      </c>
      <c r="C23" s="220" t="s">
        <v>422</v>
      </c>
      <c r="D23" s="304" t="s">
        <v>17</v>
      </c>
      <c r="E23" s="143" t="s">
        <v>97</v>
      </c>
      <c r="F23" s="314" t="s">
        <v>19</v>
      </c>
      <c r="G23" s="315" t="s">
        <v>142</v>
      </c>
      <c r="H23" s="143" t="s">
        <v>250</v>
      </c>
      <c r="I23" s="326"/>
      <c r="J23" s="323">
        <v>5.0999999999999996</v>
      </c>
      <c r="K23" s="323">
        <v>2.5</v>
      </c>
      <c r="L23" s="323">
        <v>1.7</v>
      </c>
      <c r="M23" s="323">
        <v>2</v>
      </c>
      <c r="N23" s="323"/>
      <c r="O23" s="324"/>
      <c r="P23" s="325">
        <f t="shared" ref="P23" si="7">J23*70+K23*77+L23*25+N23*60+O23*100+M23*45</f>
        <v>682</v>
      </c>
      <c r="Q23" s="498"/>
    </row>
    <row r="24" spans="1:17" s="89" customFormat="1" ht="17.45" customHeight="1">
      <c r="A24" s="122" t="s">
        <v>22</v>
      </c>
      <c r="B24" s="290"/>
      <c r="C24" s="129" t="s">
        <v>423</v>
      </c>
      <c r="D24" s="262"/>
      <c r="E24" s="129" t="s">
        <v>100</v>
      </c>
      <c r="F24" s="262"/>
      <c r="G24" s="263"/>
      <c r="H24" s="144" t="s">
        <v>302</v>
      </c>
      <c r="I24" s="327"/>
      <c r="J24" s="254"/>
      <c r="K24" s="254"/>
      <c r="L24" s="254"/>
      <c r="M24" s="254"/>
      <c r="N24" s="254"/>
      <c r="O24" s="294"/>
      <c r="P24" s="275" t="e">
        <v>#VALUE!</v>
      </c>
      <c r="Q24" s="498"/>
    </row>
    <row r="25" spans="1:17" s="84" customFormat="1" ht="23.25" customHeight="1">
      <c r="A25" s="121">
        <f>A23+1</f>
        <v>45580</v>
      </c>
      <c r="B25" s="281" t="s">
        <v>102</v>
      </c>
      <c r="C25" s="128" t="s">
        <v>404</v>
      </c>
      <c r="D25" s="261" t="s">
        <v>17</v>
      </c>
      <c r="E25" s="213" t="s">
        <v>211</v>
      </c>
      <c r="F25" s="304" t="s">
        <v>19</v>
      </c>
      <c r="G25" s="262" t="s">
        <v>29</v>
      </c>
      <c r="H25" s="128" t="s">
        <v>106</v>
      </c>
      <c r="I25" s="305" t="s">
        <v>31</v>
      </c>
      <c r="J25" s="254">
        <v>5.3</v>
      </c>
      <c r="K25" s="254">
        <v>2.5</v>
      </c>
      <c r="L25" s="254">
        <v>1.5</v>
      </c>
      <c r="M25" s="254">
        <v>2</v>
      </c>
      <c r="N25" s="254">
        <v>1</v>
      </c>
      <c r="O25" s="273"/>
      <c r="P25" s="291">
        <f t="shared" ref="P25" si="8">J25*70+K25*77+L25*25+N25*60+O25*100+M25*45</f>
        <v>751</v>
      </c>
      <c r="Q25" s="498"/>
    </row>
    <row r="26" spans="1:17" s="89" customFormat="1" ht="17.45" customHeight="1">
      <c r="A26" s="122" t="s">
        <v>32</v>
      </c>
      <c r="B26" s="290"/>
      <c r="C26" s="129" t="s">
        <v>408</v>
      </c>
      <c r="D26" s="262"/>
      <c r="E26" s="140" t="s">
        <v>424</v>
      </c>
      <c r="F26" s="262"/>
      <c r="G26" s="263"/>
      <c r="H26" s="129" t="s">
        <v>109</v>
      </c>
      <c r="I26" s="265"/>
      <c r="J26" s="254"/>
      <c r="K26" s="254"/>
      <c r="L26" s="254"/>
      <c r="M26" s="254"/>
      <c r="N26" s="254"/>
      <c r="O26" s="294"/>
      <c r="P26" s="275" t="e">
        <v>#VALUE!</v>
      </c>
      <c r="Q26" s="498"/>
    </row>
    <row r="27" spans="1:17" s="84" customFormat="1" ht="23.25" customHeight="1">
      <c r="A27" s="180">
        <f>A25+1</f>
        <v>45581</v>
      </c>
      <c r="B27" s="295" t="s">
        <v>36</v>
      </c>
      <c r="C27" s="182" t="s">
        <v>278</v>
      </c>
      <c r="D27" s="297" t="s">
        <v>74</v>
      </c>
      <c r="E27" s="175" t="s">
        <v>284</v>
      </c>
      <c r="F27" s="297" t="s">
        <v>17</v>
      </c>
      <c r="G27" s="295" t="s">
        <v>20</v>
      </c>
      <c r="H27" s="175" t="s">
        <v>291</v>
      </c>
      <c r="I27" s="321" t="s">
        <v>41</v>
      </c>
      <c r="J27" s="322">
        <v>5</v>
      </c>
      <c r="K27" s="286">
        <v>2</v>
      </c>
      <c r="L27" s="286">
        <v>1.8</v>
      </c>
      <c r="M27" s="286">
        <v>2</v>
      </c>
      <c r="N27" s="286"/>
      <c r="O27" s="287">
        <v>0.5</v>
      </c>
      <c r="P27" s="289">
        <f t="shared" ref="P27" si="9">J27*70+K27*77+L27*25+N27*60+O27*100+M27*45</f>
        <v>689</v>
      </c>
      <c r="Q27" s="498"/>
    </row>
    <row r="28" spans="1:17" s="89" customFormat="1" ht="17.45" customHeight="1">
      <c r="A28" s="177" t="s">
        <v>42</v>
      </c>
      <c r="B28" s="296"/>
      <c r="C28" s="183" t="s">
        <v>279</v>
      </c>
      <c r="D28" s="298"/>
      <c r="E28" s="179" t="s">
        <v>285</v>
      </c>
      <c r="F28" s="298"/>
      <c r="G28" s="295"/>
      <c r="H28" s="179" t="s">
        <v>292</v>
      </c>
      <c r="I28" s="300"/>
      <c r="J28" s="322"/>
      <c r="K28" s="286"/>
      <c r="L28" s="286"/>
      <c r="M28" s="286"/>
      <c r="N28" s="286"/>
      <c r="O28" s="266"/>
      <c r="P28" s="289" t="e">
        <v>#VALUE!</v>
      </c>
      <c r="Q28" s="498"/>
    </row>
    <row r="29" spans="1:17" s="84" customFormat="1" ht="23.25" customHeight="1">
      <c r="A29" s="120">
        <f>A27+1</f>
        <v>45582</v>
      </c>
      <c r="B29" s="303" t="s">
        <v>270</v>
      </c>
      <c r="C29" s="128" t="s">
        <v>280</v>
      </c>
      <c r="D29" s="261" t="s">
        <v>17</v>
      </c>
      <c r="E29" s="145" t="s">
        <v>259</v>
      </c>
      <c r="F29" s="261" t="s">
        <v>74</v>
      </c>
      <c r="G29" s="262" t="s">
        <v>29</v>
      </c>
      <c r="H29" s="135" t="s">
        <v>293</v>
      </c>
      <c r="I29" s="305"/>
      <c r="J29" s="292">
        <v>5</v>
      </c>
      <c r="K29" s="294">
        <v>2.2000000000000002</v>
      </c>
      <c r="L29" s="294">
        <v>2</v>
      </c>
      <c r="M29" s="294">
        <v>3</v>
      </c>
      <c r="N29" s="294"/>
      <c r="O29" s="317"/>
      <c r="P29" s="291">
        <f t="shared" si="5"/>
        <v>704.4</v>
      </c>
      <c r="Q29" s="498"/>
    </row>
    <row r="30" spans="1:17" s="89" customFormat="1" ht="17.45" customHeight="1">
      <c r="A30" s="127" t="s">
        <v>50</v>
      </c>
      <c r="B30" s="319"/>
      <c r="C30" s="129" t="s">
        <v>281</v>
      </c>
      <c r="D30" s="262"/>
      <c r="E30" s="146" t="s">
        <v>350</v>
      </c>
      <c r="F30" s="262"/>
      <c r="G30" s="261"/>
      <c r="H30" s="136" t="s">
        <v>351</v>
      </c>
      <c r="I30" s="305"/>
      <c r="J30" s="320"/>
      <c r="K30" s="273"/>
      <c r="L30" s="273"/>
      <c r="M30" s="273"/>
      <c r="N30" s="273"/>
      <c r="O30" s="317"/>
      <c r="P30" s="318" t="e">
        <v>#VALUE!</v>
      </c>
      <c r="Q30" s="498"/>
    </row>
    <row r="31" spans="1:17" s="84" customFormat="1" ht="23.25" customHeight="1">
      <c r="A31" s="121">
        <f>A29+1</f>
        <v>45583</v>
      </c>
      <c r="B31" s="281" t="s">
        <v>260</v>
      </c>
      <c r="C31" s="221" t="s">
        <v>410</v>
      </c>
      <c r="D31" s="261" t="s">
        <v>17</v>
      </c>
      <c r="E31" s="128" t="s">
        <v>289</v>
      </c>
      <c r="F31" s="261" t="s">
        <v>19</v>
      </c>
      <c r="G31" s="263" t="s">
        <v>90</v>
      </c>
      <c r="H31" s="128" t="s">
        <v>126</v>
      </c>
      <c r="I31" s="264" t="s">
        <v>31</v>
      </c>
      <c r="J31" s="254">
        <v>5.2</v>
      </c>
      <c r="K31" s="254">
        <v>2.1</v>
      </c>
      <c r="L31" s="254">
        <v>1.9</v>
      </c>
      <c r="M31" s="254">
        <v>2</v>
      </c>
      <c r="N31" s="254">
        <v>1</v>
      </c>
      <c r="O31" s="273"/>
      <c r="P31" s="275">
        <f t="shared" ref="P31:P43" si="10">J31*70+K31*77+L31*25+N31*60+O31*100+M31*45</f>
        <v>723.2</v>
      </c>
      <c r="Q31" s="498"/>
    </row>
    <row r="32" spans="1:17" s="89" customFormat="1" ht="17.45" customHeight="1" thickBot="1">
      <c r="A32" s="122" t="s">
        <v>127</v>
      </c>
      <c r="B32" s="290"/>
      <c r="C32" s="222" t="s">
        <v>409</v>
      </c>
      <c r="D32" s="262"/>
      <c r="E32" s="129" t="s">
        <v>290</v>
      </c>
      <c r="F32" s="262"/>
      <c r="G32" s="263"/>
      <c r="H32" s="129" t="s">
        <v>130</v>
      </c>
      <c r="I32" s="265"/>
      <c r="J32" s="254"/>
      <c r="K32" s="254"/>
      <c r="L32" s="254"/>
      <c r="M32" s="254"/>
      <c r="N32" s="254"/>
      <c r="O32" s="294"/>
      <c r="P32" s="275" t="e">
        <v>#VALUE!</v>
      </c>
      <c r="Q32" s="498"/>
    </row>
    <row r="33" spans="1:17" s="84" customFormat="1" ht="23.25" customHeight="1">
      <c r="A33" s="172">
        <f>A31+3</f>
        <v>45586</v>
      </c>
      <c r="B33" s="312" t="s">
        <v>166</v>
      </c>
      <c r="C33" s="143" t="s">
        <v>348</v>
      </c>
      <c r="D33" s="314" t="s">
        <v>67</v>
      </c>
      <c r="E33" s="143" t="s">
        <v>216</v>
      </c>
      <c r="F33" s="314" t="s">
        <v>19</v>
      </c>
      <c r="G33" s="315" t="s">
        <v>142</v>
      </c>
      <c r="H33" s="143" t="s">
        <v>287</v>
      </c>
      <c r="I33" s="316"/>
      <c r="J33" s="306">
        <v>5.5</v>
      </c>
      <c r="K33" s="308">
        <v>2.2999999999999998</v>
      </c>
      <c r="L33" s="308">
        <v>1.5</v>
      </c>
      <c r="M33" s="308">
        <v>2</v>
      </c>
      <c r="N33" s="308"/>
      <c r="O33" s="310"/>
      <c r="P33" s="301">
        <f t="shared" ref="P33" si="11">J33*70+K33*77+L33*25+N33*60+O33*100+M33*45</f>
        <v>689.6</v>
      </c>
      <c r="Q33" s="498"/>
    </row>
    <row r="34" spans="1:17" s="89" customFormat="1" ht="15.75" customHeight="1">
      <c r="A34" s="134" t="s">
        <v>22</v>
      </c>
      <c r="B34" s="313"/>
      <c r="C34" s="129" t="s">
        <v>349</v>
      </c>
      <c r="D34" s="262"/>
      <c r="E34" s="129" t="s">
        <v>217</v>
      </c>
      <c r="F34" s="262"/>
      <c r="G34" s="263"/>
      <c r="H34" s="129" t="s">
        <v>288</v>
      </c>
      <c r="I34" s="265"/>
      <c r="J34" s="307"/>
      <c r="K34" s="309"/>
      <c r="L34" s="309"/>
      <c r="M34" s="309"/>
      <c r="N34" s="309"/>
      <c r="O34" s="311"/>
      <c r="P34" s="302" t="e">
        <v>#VALUE!</v>
      </c>
      <c r="Q34" s="498"/>
    </row>
    <row r="35" spans="1:17" s="84" customFormat="1" ht="23.25" customHeight="1">
      <c r="A35" s="120">
        <f>A33+1</f>
        <v>45587</v>
      </c>
      <c r="B35" s="303" t="s">
        <v>64</v>
      </c>
      <c r="C35" s="135" t="s">
        <v>296</v>
      </c>
      <c r="D35" s="304" t="s">
        <v>17</v>
      </c>
      <c r="E35" s="135" t="s">
        <v>282</v>
      </c>
      <c r="F35" s="304" t="s">
        <v>38</v>
      </c>
      <c r="G35" s="262" t="s">
        <v>29</v>
      </c>
      <c r="H35" s="135" t="s">
        <v>156</v>
      </c>
      <c r="I35" s="305" t="s">
        <v>150</v>
      </c>
      <c r="J35" s="294">
        <v>5.0999999999999996</v>
      </c>
      <c r="K35" s="294">
        <v>2</v>
      </c>
      <c r="L35" s="294">
        <v>2</v>
      </c>
      <c r="M35" s="294">
        <v>2</v>
      </c>
      <c r="N35" s="294">
        <v>1</v>
      </c>
      <c r="O35" s="317"/>
      <c r="P35" s="291">
        <f t="shared" ref="P35" si="12">J35*70+K35*77+L35*25+N35*60+O35*100+M35*45</f>
        <v>711</v>
      </c>
      <c r="Q35" s="498"/>
    </row>
    <row r="36" spans="1:17" s="89" customFormat="1" ht="17.45" customHeight="1">
      <c r="A36" s="122" t="s">
        <v>32</v>
      </c>
      <c r="B36" s="290"/>
      <c r="C36" s="129" t="s">
        <v>261</v>
      </c>
      <c r="D36" s="262"/>
      <c r="E36" s="129" t="s">
        <v>283</v>
      </c>
      <c r="F36" s="262"/>
      <c r="G36" s="263"/>
      <c r="H36" s="129" t="s">
        <v>158</v>
      </c>
      <c r="I36" s="265"/>
      <c r="J36" s="254"/>
      <c r="K36" s="254"/>
      <c r="L36" s="254"/>
      <c r="M36" s="254"/>
      <c r="N36" s="254"/>
      <c r="O36" s="294"/>
      <c r="P36" s="275" t="e">
        <v>#VALUE!</v>
      </c>
      <c r="Q36" s="498"/>
    </row>
    <row r="37" spans="1:17" s="84" customFormat="1" ht="23.25" customHeight="1">
      <c r="A37" s="180">
        <f>A35+1</f>
        <v>45588</v>
      </c>
      <c r="B37" s="295" t="s">
        <v>36</v>
      </c>
      <c r="C37" s="175" t="s">
        <v>154</v>
      </c>
      <c r="D37" s="297" t="s">
        <v>19</v>
      </c>
      <c r="E37" s="175" t="s">
        <v>286</v>
      </c>
      <c r="F37" s="297" t="s">
        <v>17</v>
      </c>
      <c r="G37" s="295" t="s">
        <v>20</v>
      </c>
      <c r="H37" s="175" t="s">
        <v>352</v>
      </c>
      <c r="I37" s="299" t="s">
        <v>41</v>
      </c>
      <c r="J37" s="286">
        <v>5.3</v>
      </c>
      <c r="K37" s="286">
        <v>2.1</v>
      </c>
      <c r="L37" s="286">
        <v>1.5</v>
      </c>
      <c r="M37" s="286">
        <v>2</v>
      </c>
      <c r="N37" s="286"/>
      <c r="O37" s="287">
        <v>1</v>
      </c>
      <c r="P37" s="288">
        <f t="shared" ref="P37" si="13">J37*70+K37*77+L37*25+N37*60+O37*100+M37*45</f>
        <v>760.2</v>
      </c>
      <c r="Q37" s="498"/>
    </row>
    <row r="38" spans="1:17" s="89" customFormat="1" ht="17.45" customHeight="1">
      <c r="A38" s="177" t="s">
        <v>42</v>
      </c>
      <c r="B38" s="296"/>
      <c r="C38" s="179" t="s">
        <v>157</v>
      </c>
      <c r="D38" s="298"/>
      <c r="E38" s="179" t="s">
        <v>354</v>
      </c>
      <c r="F38" s="298"/>
      <c r="G38" s="295"/>
      <c r="H38" s="179" t="s">
        <v>353</v>
      </c>
      <c r="I38" s="300"/>
      <c r="J38" s="286"/>
      <c r="K38" s="286"/>
      <c r="L38" s="286"/>
      <c r="M38" s="286"/>
      <c r="N38" s="286"/>
      <c r="O38" s="266"/>
      <c r="P38" s="289" t="e">
        <v>#VALUE!</v>
      </c>
      <c r="Q38" s="498"/>
    </row>
    <row r="39" spans="1:17" s="84" customFormat="1" ht="23.25" customHeight="1">
      <c r="A39" s="121">
        <f>A37+1</f>
        <v>45589</v>
      </c>
      <c r="B39" s="281" t="s">
        <v>260</v>
      </c>
      <c r="C39" s="147" t="s">
        <v>124</v>
      </c>
      <c r="D39" s="261" t="s">
        <v>81</v>
      </c>
      <c r="E39" s="128" t="s">
        <v>251</v>
      </c>
      <c r="F39" s="261" t="s">
        <v>74</v>
      </c>
      <c r="G39" s="263" t="s">
        <v>29</v>
      </c>
      <c r="H39" s="128" t="s">
        <v>303</v>
      </c>
      <c r="I39" s="264" t="s">
        <v>374</v>
      </c>
      <c r="J39" s="292">
        <v>5</v>
      </c>
      <c r="K39" s="294">
        <v>2.5</v>
      </c>
      <c r="L39" s="294">
        <v>1.5</v>
      </c>
      <c r="M39" s="294">
        <v>2</v>
      </c>
      <c r="N39" s="294"/>
      <c r="O39" s="273"/>
      <c r="P39" s="291">
        <f t="shared" si="5"/>
        <v>670</v>
      </c>
      <c r="Q39" s="498"/>
    </row>
    <row r="40" spans="1:17" s="89" customFormat="1" ht="17.45" customHeight="1">
      <c r="A40" s="122" t="s">
        <v>50</v>
      </c>
      <c r="B40" s="290"/>
      <c r="C40" s="129" t="s">
        <v>128</v>
      </c>
      <c r="D40" s="262"/>
      <c r="E40" s="129" t="s">
        <v>306</v>
      </c>
      <c r="F40" s="262"/>
      <c r="G40" s="263"/>
      <c r="H40" s="129" t="s">
        <v>304</v>
      </c>
      <c r="I40" s="265"/>
      <c r="J40" s="293"/>
      <c r="K40" s="254"/>
      <c r="L40" s="254"/>
      <c r="M40" s="254"/>
      <c r="N40" s="254"/>
      <c r="O40" s="294"/>
      <c r="P40" s="275" t="e">
        <v>#VALUE!</v>
      </c>
      <c r="Q40" s="498"/>
    </row>
    <row r="41" spans="1:17" s="84" customFormat="1" ht="23.25" customHeight="1">
      <c r="A41" s="121">
        <f>A39+1</f>
        <v>45590</v>
      </c>
      <c r="B41" s="281" t="s">
        <v>123</v>
      </c>
      <c r="C41" s="128" t="s">
        <v>160</v>
      </c>
      <c r="D41" s="261" t="s">
        <v>17</v>
      </c>
      <c r="E41" s="128" t="s">
        <v>161</v>
      </c>
      <c r="F41" s="261" t="s">
        <v>67</v>
      </c>
      <c r="G41" s="263" t="s">
        <v>90</v>
      </c>
      <c r="H41" s="128" t="s">
        <v>252</v>
      </c>
      <c r="I41" s="264" t="s">
        <v>31</v>
      </c>
      <c r="J41" s="254">
        <v>5.0999999999999996</v>
      </c>
      <c r="K41" s="254">
        <v>2.5</v>
      </c>
      <c r="L41" s="254">
        <v>1.8</v>
      </c>
      <c r="M41" s="254">
        <v>2.5</v>
      </c>
      <c r="N41" s="254">
        <v>1</v>
      </c>
      <c r="O41" s="273"/>
      <c r="P41" s="275">
        <f t="shared" si="10"/>
        <v>767</v>
      </c>
      <c r="Q41" s="497" t="s">
        <v>441</v>
      </c>
    </row>
    <row r="42" spans="1:17" s="89" customFormat="1" ht="17.45" customHeight="1" thickBot="1">
      <c r="A42" s="125" t="s">
        <v>127</v>
      </c>
      <c r="B42" s="282"/>
      <c r="C42" s="142" t="s">
        <v>163</v>
      </c>
      <c r="D42" s="283"/>
      <c r="E42" s="142" t="s">
        <v>164</v>
      </c>
      <c r="F42" s="283"/>
      <c r="G42" s="284"/>
      <c r="H42" s="142" t="s">
        <v>253</v>
      </c>
      <c r="I42" s="285"/>
      <c r="J42" s="272"/>
      <c r="K42" s="272"/>
      <c r="L42" s="272"/>
      <c r="M42" s="272"/>
      <c r="N42" s="272"/>
      <c r="O42" s="274"/>
      <c r="P42" s="276" t="e">
        <v>#VALUE!</v>
      </c>
      <c r="Q42" s="498"/>
    </row>
    <row r="43" spans="1:17" s="84" customFormat="1" ht="27.75" hidden="1" customHeight="1">
      <c r="A43" s="174">
        <v>45227</v>
      </c>
      <c r="B43" s="277"/>
      <c r="C43" s="176"/>
      <c r="D43" s="279"/>
      <c r="E43" s="176"/>
      <c r="F43" s="279"/>
      <c r="G43" s="279"/>
      <c r="H43" s="176"/>
      <c r="I43" s="184"/>
      <c r="J43" s="266">
        <v>5.2</v>
      </c>
      <c r="K43" s="266">
        <v>2.2999999999999998</v>
      </c>
      <c r="L43" s="266">
        <v>1.5</v>
      </c>
      <c r="M43" s="266">
        <v>2</v>
      </c>
      <c r="N43" s="266"/>
      <c r="O43" s="268"/>
      <c r="P43" s="270">
        <f t="shared" si="10"/>
        <v>668.6</v>
      </c>
      <c r="Q43" s="498"/>
    </row>
    <row r="44" spans="1:17" s="89" customFormat="1" ht="17.45" hidden="1" customHeight="1" thickBot="1">
      <c r="A44" s="185" t="s">
        <v>143</v>
      </c>
      <c r="B44" s="278"/>
      <c r="C44" s="186"/>
      <c r="D44" s="280"/>
      <c r="E44" s="186"/>
      <c r="F44" s="280"/>
      <c r="G44" s="280"/>
      <c r="H44" s="186"/>
      <c r="I44" s="187"/>
      <c r="J44" s="267"/>
      <c r="K44" s="267"/>
      <c r="L44" s="267"/>
      <c r="M44" s="267"/>
      <c r="N44" s="267"/>
      <c r="O44" s="269"/>
      <c r="P44" s="271" t="e">
        <v>#VALUE!</v>
      </c>
      <c r="Q44" s="498"/>
    </row>
    <row r="45" spans="1:17" s="84" customFormat="1" ht="19.5" customHeight="1">
      <c r="A45" s="172">
        <v>45593</v>
      </c>
      <c r="B45" s="376" t="s">
        <v>383</v>
      </c>
      <c r="C45" s="223" t="s">
        <v>438</v>
      </c>
      <c r="D45" s="314" t="s">
        <v>67</v>
      </c>
      <c r="E45" s="223" t="s">
        <v>414</v>
      </c>
      <c r="F45" s="314" t="s">
        <v>19</v>
      </c>
      <c r="G45" s="315" t="s">
        <v>142</v>
      </c>
      <c r="H45" s="232" t="s">
        <v>445</v>
      </c>
      <c r="I45" s="316"/>
      <c r="J45" s="323">
        <v>5.2</v>
      </c>
      <c r="K45" s="323">
        <v>2</v>
      </c>
      <c r="L45" s="323">
        <v>1.6</v>
      </c>
      <c r="M45" s="323">
        <v>3</v>
      </c>
      <c r="N45" s="323"/>
      <c r="O45" s="324"/>
      <c r="P45" s="325">
        <f t="shared" ref="P45" si="14">J45*70+K45*77+L45*25+N45*60+O45*100+M45*45</f>
        <v>693</v>
      </c>
      <c r="Q45" s="497" t="s">
        <v>440</v>
      </c>
    </row>
    <row r="46" spans="1:17" s="89" customFormat="1" ht="17.45" customHeight="1" thickBot="1">
      <c r="A46" s="173" t="s">
        <v>196</v>
      </c>
      <c r="B46" s="377"/>
      <c r="C46" s="129" t="s">
        <v>439</v>
      </c>
      <c r="D46" s="262"/>
      <c r="E46" s="129" t="s">
        <v>425</v>
      </c>
      <c r="F46" s="262"/>
      <c r="G46" s="263"/>
      <c r="H46" s="205" t="s">
        <v>436</v>
      </c>
      <c r="I46" s="265"/>
      <c r="J46" s="273"/>
      <c r="K46" s="273"/>
      <c r="L46" s="273"/>
      <c r="M46" s="273"/>
      <c r="N46" s="273"/>
      <c r="O46" s="317"/>
      <c r="P46" s="318" t="e">
        <v>#VALUE!</v>
      </c>
      <c r="Q46" s="498"/>
    </row>
    <row r="47" spans="1:17" s="84" customFormat="1" ht="23.25" customHeight="1">
      <c r="A47" s="121">
        <v>45594</v>
      </c>
      <c r="B47" s="259" t="s">
        <v>260</v>
      </c>
      <c r="C47" s="128" t="s">
        <v>347</v>
      </c>
      <c r="D47" s="261" t="s">
        <v>74</v>
      </c>
      <c r="E47" s="128" t="s">
        <v>407</v>
      </c>
      <c r="F47" s="261" t="s">
        <v>19</v>
      </c>
      <c r="G47" s="263" t="s">
        <v>29</v>
      </c>
      <c r="H47" s="218" t="s">
        <v>416</v>
      </c>
      <c r="I47" s="264" t="s">
        <v>31</v>
      </c>
      <c r="J47" s="254">
        <v>5.0999999999999996</v>
      </c>
      <c r="K47" s="254">
        <v>2.5</v>
      </c>
      <c r="L47" s="254">
        <v>1.8</v>
      </c>
      <c r="M47" s="254">
        <v>2.5</v>
      </c>
      <c r="N47" s="254">
        <v>1</v>
      </c>
      <c r="O47" s="255"/>
      <c r="P47" s="257">
        <f t="shared" si="6"/>
        <v>767</v>
      </c>
      <c r="Q47" s="498"/>
    </row>
    <row r="48" spans="1:17" s="89" customFormat="1" ht="17.45" customHeight="1">
      <c r="A48" s="122" t="s">
        <v>32</v>
      </c>
      <c r="B48" s="260"/>
      <c r="C48" s="129" t="s">
        <v>254</v>
      </c>
      <c r="D48" s="262"/>
      <c r="E48" s="129" t="s">
        <v>356</v>
      </c>
      <c r="F48" s="262"/>
      <c r="G48" s="263"/>
      <c r="H48" s="129" t="s">
        <v>426</v>
      </c>
      <c r="I48" s="265"/>
      <c r="J48" s="254"/>
      <c r="K48" s="254"/>
      <c r="L48" s="254"/>
      <c r="M48" s="254"/>
      <c r="N48" s="254"/>
      <c r="O48" s="256"/>
      <c r="P48" s="258" t="e">
        <v>#VALUE!</v>
      </c>
      <c r="Q48" s="498"/>
    </row>
    <row r="49" spans="1:17" s="84" customFormat="1" ht="23.25" customHeight="1">
      <c r="A49" s="180">
        <v>45595</v>
      </c>
      <c r="B49" s="295" t="s">
        <v>36</v>
      </c>
      <c r="C49" s="225" t="s">
        <v>427</v>
      </c>
      <c r="D49" s="367" t="s">
        <v>375</v>
      </c>
      <c r="E49" s="211" t="s">
        <v>381</v>
      </c>
      <c r="F49" s="367" t="s">
        <v>376</v>
      </c>
      <c r="G49" s="298" t="s">
        <v>5</v>
      </c>
      <c r="H49" s="225" t="s">
        <v>429</v>
      </c>
      <c r="I49" s="299" t="s">
        <v>369</v>
      </c>
      <c r="J49" s="286">
        <v>5.0999999999999996</v>
      </c>
      <c r="K49" s="286">
        <v>2.5</v>
      </c>
      <c r="L49" s="286">
        <v>1.8</v>
      </c>
      <c r="M49" s="286">
        <v>2.5</v>
      </c>
      <c r="N49" s="286"/>
      <c r="O49" s="355">
        <v>1</v>
      </c>
      <c r="P49" s="357">
        <f t="shared" ref="P49" si="15">J49*70+K49*77+L49*25+N49*60+O49*100+M49*45</f>
        <v>807</v>
      </c>
      <c r="Q49" s="498"/>
    </row>
    <row r="50" spans="1:17" s="89" customFormat="1" ht="17.45" customHeight="1" thickBot="1">
      <c r="A50" s="177" t="s">
        <v>368</v>
      </c>
      <c r="B50" s="296"/>
      <c r="C50" s="226" t="s">
        <v>428</v>
      </c>
      <c r="D50" s="368"/>
      <c r="E50" s="212" t="s">
        <v>382</v>
      </c>
      <c r="F50" s="368"/>
      <c r="G50" s="295"/>
      <c r="H50" s="226" t="s">
        <v>430</v>
      </c>
      <c r="I50" s="300"/>
      <c r="J50" s="286"/>
      <c r="K50" s="286"/>
      <c r="L50" s="286"/>
      <c r="M50" s="286"/>
      <c r="N50" s="286"/>
      <c r="O50" s="356"/>
      <c r="P50" s="358" t="e">
        <v>#VALUE!</v>
      </c>
      <c r="Q50" s="498"/>
    </row>
    <row r="51" spans="1:17" s="84" customFormat="1" ht="23.25" customHeight="1">
      <c r="A51" s="120">
        <v>45230</v>
      </c>
      <c r="B51" s="359" t="s">
        <v>384</v>
      </c>
      <c r="C51" s="224" t="s">
        <v>417</v>
      </c>
      <c r="D51" s="361" t="s">
        <v>74</v>
      </c>
      <c r="E51" s="203" t="s">
        <v>377</v>
      </c>
      <c r="F51" s="361" t="s">
        <v>378</v>
      </c>
      <c r="G51" s="263" t="s">
        <v>29</v>
      </c>
      <c r="H51" s="223" t="s">
        <v>415</v>
      </c>
      <c r="I51" s="305"/>
      <c r="J51" s="294">
        <v>5.0999999999999996</v>
      </c>
      <c r="K51" s="294">
        <v>2.5</v>
      </c>
      <c r="L51" s="294">
        <v>1.8</v>
      </c>
      <c r="M51" s="294">
        <v>2.5</v>
      </c>
      <c r="N51" s="294"/>
      <c r="O51" s="363"/>
      <c r="P51" s="365">
        <f t="shared" ref="P51" si="16">J51*70+K51*77+L51*25+N51*60+O51*100+M51*45</f>
        <v>707</v>
      </c>
      <c r="Q51" s="498"/>
    </row>
    <row r="52" spans="1:17" s="89" customFormat="1" ht="17.45" customHeight="1" thickBot="1">
      <c r="A52" s="125" t="s">
        <v>50</v>
      </c>
      <c r="B52" s="360"/>
      <c r="C52" s="227" t="s">
        <v>431</v>
      </c>
      <c r="D52" s="362"/>
      <c r="E52" s="204" t="s">
        <v>380</v>
      </c>
      <c r="F52" s="362"/>
      <c r="G52" s="284"/>
      <c r="H52" s="129" t="s">
        <v>437</v>
      </c>
      <c r="I52" s="285"/>
      <c r="J52" s="272"/>
      <c r="K52" s="272"/>
      <c r="L52" s="272"/>
      <c r="M52" s="272"/>
      <c r="N52" s="272"/>
      <c r="O52" s="364"/>
      <c r="P52" s="366" t="e">
        <v>#VALUE!</v>
      </c>
      <c r="Q52" s="498"/>
    </row>
    <row r="53" spans="1:17" s="95" customFormat="1" ht="15.6" customHeight="1">
      <c r="A53" s="241" t="s">
        <v>172</v>
      </c>
      <c r="B53" s="242"/>
      <c r="C53" s="243" t="s">
        <v>173</v>
      </c>
      <c r="D53" s="243"/>
      <c r="E53" s="160" t="s">
        <v>174</v>
      </c>
      <c r="F53" s="244" t="s">
        <v>175</v>
      </c>
      <c r="G53" s="244"/>
      <c r="H53" s="160" t="s">
        <v>176</v>
      </c>
      <c r="I53" s="245" t="s">
        <v>177</v>
      </c>
      <c r="J53" s="245"/>
      <c r="K53" s="245"/>
      <c r="L53" s="245" t="s">
        <v>178</v>
      </c>
      <c r="M53" s="245"/>
      <c r="N53" s="245"/>
      <c r="O53" s="245" t="s">
        <v>179</v>
      </c>
      <c r="P53" s="246"/>
      <c r="Q53" s="499"/>
    </row>
    <row r="54" spans="1:17" s="96" customFormat="1" ht="15.6" customHeight="1">
      <c r="A54" s="235" t="s">
        <v>180</v>
      </c>
      <c r="B54" s="236"/>
      <c r="C54" s="237">
        <v>670</v>
      </c>
      <c r="D54" s="237" t="s">
        <v>181</v>
      </c>
      <c r="E54" s="161">
        <v>4.5</v>
      </c>
      <c r="F54" s="238">
        <v>2</v>
      </c>
      <c r="G54" s="238"/>
      <c r="H54" s="161">
        <v>1.5</v>
      </c>
      <c r="I54" s="239" t="s">
        <v>182</v>
      </c>
      <c r="J54" s="239"/>
      <c r="K54" s="239" t="s">
        <v>181</v>
      </c>
      <c r="L54" s="239" t="s">
        <v>182</v>
      </c>
      <c r="M54" s="239"/>
      <c r="N54" s="239"/>
      <c r="O54" s="239">
        <v>2</v>
      </c>
      <c r="P54" s="240"/>
      <c r="Q54" s="500"/>
    </row>
    <row r="55" spans="1:17" s="96" customFormat="1" ht="15.6" customHeight="1">
      <c r="A55" s="235" t="s">
        <v>183</v>
      </c>
      <c r="B55" s="236"/>
      <c r="C55" s="237">
        <v>770</v>
      </c>
      <c r="D55" s="237" t="s">
        <v>181</v>
      </c>
      <c r="E55" s="161">
        <v>5</v>
      </c>
      <c r="F55" s="238">
        <v>2</v>
      </c>
      <c r="G55" s="238"/>
      <c r="H55" s="161">
        <v>2</v>
      </c>
      <c r="I55" s="239" t="s">
        <v>182</v>
      </c>
      <c r="J55" s="239"/>
      <c r="K55" s="239" t="s">
        <v>181</v>
      </c>
      <c r="L55" s="239" t="s">
        <v>182</v>
      </c>
      <c r="M55" s="239"/>
      <c r="N55" s="239"/>
      <c r="O55" s="239">
        <v>2.5</v>
      </c>
      <c r="P55" s="240"/>
      <c r="Q55" s="500"/>
    </row>
    <row r="56" spans="1:17" s="96" customFormat="1" ht="15.6" customHeight="1" thickBot="1">
      <c r="A56" s="248" t="s">
        <v>184</v>
      </c>
      <c r="B56" s="249"/>
      <c r="C56" s="250">
        <v>860</v>
      </c>
      <c r="D56" s="250" t="s">
        <v>181</v>
      </c>
      <c r="E56" s="162">
        <v>5.5</v>
      </c>
      <c r="F56" s="251">
        <v>2.5</v>
      </c>
      <c r="G56" s="251"/>
      <c r="H56" s="162">
        <v>2</v>
      </c>
      <c r="I56" s="252" t="s">
        <v>182</v>
      </c>
      <c r="J56" s="252"/>
      <c r="K56" s="252" t="s">
        <v>181</v>
      </c>
      <c r="L56" s="252" t="s">
        <v>182</v>
      </c>
      <c r="M56" s="252"/>
      <c r="N56" s="252"/>
      <c r="O56" s="252">
        <v>2.5</v>
      </c>
      <c r="P56" s="253"/>
      <c r="Q56"/>
    </row>
    <row r="57" spans="1:17" s="42" customFormat="1" ht="15.6" customHeight="1">
      <c r="A57" s="503" t="s">
        <v>367</v>
      </c>
      <c r="B57" s="504"/>
      <c r="C57" s="505"/>
      <c r="D57" s="505"/>
      <c r="E57" s="505"/>
      <c r="F57" s="506"/>
      <c r="G57" s="506"/>
      <c r="H57" s="505"/>
      <c r="I57" s="507"/>
      <c r="J57" s="507"/>
      <c r="K57" s="507"/>
      <c r="L57" s="507"/>
      <c r="M57" s="507"/>
      <c r="N57" s="507"/>
      <c r="O57" s="507"/>
      <c r="P57" s="507"/>
      <c r="Q57" s="501"/>
    </row>
    <row r="58" spans="1:17" s="42" customFormat="1" ht="15.6" customHeight="1">
      <c r="A58" s="503"/>
      <c r="B58" s="504"/>
      <c r="C58" s="505"/>
      <c r="D58" s="505"/>
      <c r="E58" s="505"/>
      <c r="F58" s="506"/>
      <c r="G58" s="506"/>
      <c r="H58" s="505"/>
      <c r="I58" s="507"/>
      <c r="J58" s="507"/>
      <c r="K58" s="507"/>
      <c r="L58" s="507"/>
      <c r="M58" s="507"/>
      <c r="N58" s="507"/>
      <c r="O58" s="507"/>
      <c r="P58" s="507"/>
      <c r="Q58" s="501"/>
    </row>
    <row r="59" spans="1:17" s="42" customFormat="1" ht="23.25" customHeight="1">
      <c r="A59" s="508" t="s">
        <v>451</v>
      </c>
      <c r="B59" s="508"/>
      <c r="C59" s="508"/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8"/>
      <c r="P59" s="508"/>
      <c r="Q59" s="501"/>
    </row>
    <row r="60" spans="1:17" s="16" customFormat="1" ht="71.25" customHeight="1">
      <c r="A60" s="508"/>
      <c r="B60" s="508"/>
      <c r="C60" s="508"/>
      <c r="D60" s="508"/>
      <c r="E60" s="508"/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2"/>
    </row>
    <row r="61" spans="1:17" s="16" customFormat="1" ht="7.5" customHeight="1">
      <c r="A61"/>
      <c r="B61" s="491"/>
      <c r="C61" s="491"/>
      <c r="D61" s="491"/>
      <c r="E61"/>
      <c r="F61" s="491"/>
      <c r="G61" s="491"/>
      <c r="H61" s="491"/>
      <c r="I61" s="491"/>
      <c r="J61" s="491"/>
      <c r="K61" s="491"/>
      <c r="L61" s="491"/>
      <c r="M61" s="491"/>
      <c r="N61" s="491"/>
      <c r="O61" s="491"/>
      <c r="P61" s="491"/>
      <c r="Q61" s="502"/>
    </row>
    <row r="62" spans="1:17" ht="42" customHeight="1">
      <c r="A62" s="199"/>
    </row>
    <row r="69" spans="1:2" ht="21" customHeight="1">
      <c r="A69" s="247"/>
      <c r="B69" s="247"/>
    </row>
    <row r="70" spans="1:2" ht="21" customHeight="1">
      <c r="A70" s="247"/>
      <c r="B70" s="247"/>
    </row>
    <row r="71" spans="1:2" ht="21" customHeight="1">
      <c r="A71" s="247"/>
      <c r="B71" s="247"/>
    </row>
    <row r="72" spans="1:2" ht="44.25" customHeight="1">
      <c r="A72" s="247"/>
      <c r="B72" s="247"/>
    </row>
  </sheetData>
  <sheetProtection selectLockedCells="1" selectUnlockedCells="1"/>
  <mergeCells count="316">
    <mergeCell ref="N45:N46"/>
    <mergeCell ref="O45:O46"/>
    <mergeCell ref="P45:P46"/>
    <mergeCell ref="B45:B46"/>
    <mergeCell ref="D45:D46"/>
    <mergeCell ref="F45:F46"/>
    <mergeCell ref="G45:G46"/>
    <mergeCell ref="I45:I46"/>
    <mergeCell ref="J45:J46"/>
    <mergeCell ref="K45:K46"/>
    <mergeCell ref="L45:L46"/>
    <mergeCell ref="M45:M46"/>
    <mergeCell ref="P15:P16"/>
    <mergeCell ref="B19:P20"/>
    <mergeCell ref="B13:B14"/>
    <mergeCell ref="D13:D14"/>
    <mergeCell ref="F13:F14"/>
    <mergeCell ref="G13:G14"/>
    <mergeCell ref="J13:J14"/>
    <mergeCell ref="K13:K14"/>
    <mergeCell ref="L13:L14"/>
    <mergeCell ref="M13:M14"/>
    <mergeCell ref="N13:N14"/>
    <mergeCell ref="O13:O14"/>
    <mergeCell ref="P13:P14"/>
    <mergeCell ref="F15:F16"/>
    <mergeCell ref="G15:G16"/>
    <mergeCell ref="I15:I16"/>
    <mergeCell ref="J15:J16"/>
    <mergeCell ref="K15:K16"/>
    <mergeCell ref="L15:L16"/>
    <mergeCell ref="M15:M16"/>
    <mergeCell ref="N15:N16"/>
    <mergeCell ref="O15:O16"/>
    <mergeCell ref="B17:B18"/>
    <mergeCell ref="D17:D18"/>
    <mergeCell ref="O49:O50"/>
    <mergeCell ref="P49:P50"/>
    <mergeCell ref="B51:B52"/>
    <mergeCell ref="D51:D52"/>
    <mergeCell ref="F51:F52"/>
    <mergeCell ref="G51:G52"/>
    <mergeCell ref="I51:I52"/>
    <mergeCell ref="J51:J52"/>
    <mergeCell ref="K51:K52"/>
    <mergeCell ref="L51:L52"/>
    <mergeCell ref="M51:M52"/>
    <mergeCell ref="N51:N52"/>
    <mergeCell ref="O51:O52"/>
    <mergeCell ref="P51:P52"/>
    <mergeCell ref="N49:N50"/>
    <mergeCell ref="B49:B50"/>
    <mergeCell ref="D49:D50"/>
    <mergeCell ref="F49:F50"/>
    <mergeCell ref="G49:G50"/>
    <mergeCell ref="I49:I50"/>
    <mergeCell ref="J49:J50"/>
    <mergeCell ref="K49:K50"/>
    <mergeCell ref="L49:L50"/>
    <mergeCell ref="M49:M50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B5:B6"/>
    <mergeCell ref="D5:D6"/>
    <mergeCell ref="F5:F6"/>
    <mergeCell ref="G5:G6"/>
    <mergeCell ref="I5:I6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J11:J12"/>
    <mergeCell ref="K11:K12"/>
    <mergeCell ref="L11:L12"/>
    <mergeCell ref="N9:N10"/>
    <mergeCell ref="O9:O10"/>
    <mergeCell ref="P9:P10"/>
    <mergeCell ref="B11:B12"/>
    <mergeCell ref="D11:D12"/>
    <mergeCell ref="F11:F12"/>
    <mergeCell ref="G11:G12"/>
    <mergeCell ref="I11:I12"/>
    <mergeCell ref="P11:P12"/>
    <mergeCell ref="M11:M12"/>
    <mergeCell ref="N11:N12"/>
    <mergeCell ref="O11:O12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B15:B16"/>
    <mergeCell ref="D15:D16"/>
    <mergeCell ref="M17:M18"/>
    <mergeCell ref="N17:N18"/>
    <mergeCell ref="O17:O18"/>
    <mergeCell ref="P17:P18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F17:F18"/>
    <mergeCell ref="G17:G18"/>
    <mergeCell ref="I17:I18"/>
    <mergeCell ref="J17:J18"/>
    <mergeCell ref="K17:K18"/>
    <mergeCell ref="L17:L18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P33:P34"/>
    <mergeCell ref="B35:B36"/>
    <mergeCell ref="D35:D36"/>
    <mergeCell ref="F35:F36"/>
    <mergeCell ref="G35:G36"/>
    <mergeCell ref="I35:I36"/>
    <mergeCell ref="J35:J36"/>
    <mergeCell ref="K35:K36"/>
    <mergeCell ref="L35:L36"/>
    <mergeCell ref="M35:M36"/>
    <mergeCell ref="J33:J34"/>
    <mergeCell ref="K33:K34"/>
    <mergeCell ref="L33:L34"/>
    <mergeCell ref="M33:M34"/>
    <mergeCell ref="N33:N34"/>
    <mergeCell ref="O33:O34"/>
    <mergeCell ref="B33:B34"/>
    <mergeCell ref="D33:D34"/>
    <mergeCell ref="F33:F34"/>
    <mergeCell ref="G33:G34"/>
    <mergeCell ref="I33:I34"/>
    <mergeCell ref="N35:N36"/>
    <mergeCell ref="O35:O36"/>
    <mergeCell ref="P35:P36"/>
    <mergeCell ref="N37:N38"/>
    <mergeCell ref="O37:O38"/>
    <mergeCell ref="P37:P38"/>
    <mergeCell ref="B39:B40"/>
    <mergeCell ref="D39:D40"/>
    <mergeCell ref="F39:F40"/>
    <mergeCell ref="G39:G40"/>
    <mergeCell ref="I39:I40"/>
    <mergeCell ref="P39:P40"/>
    <mergeCell ref="J39:J40"/>
    <mergeCell ref="K39:K40"/>
    <mergeCell ref="L39:L40"/>
    <mergeCell ref="M39:M40"/>
    <mergeCell ref="N39:N40"/>
    <mergeCell ref="O39:O40"/>
    <mergeCell ref="B37:B38"/>
    <mergeCell ref="D37:D38"/>
    <mergeCell ref="F37:F38"/>
    <mergeCell ref="G37:G38"/>
    <mergeCell ref="I37:I38"/>
    <mergeCell ref="J37:J38"/>
    <mergeCell ref="K37:K38"/>
    <mergeCell ref="L37:L38"/>
    <mergeCell ref="M37:M38"/>
    <mergeCell ref="M43:M44"/>
    <mergeCell ref="N43:N44"/>
    <mergeCell ref="O43:O44"/>
    <mergeCell ref="P43:P44"/>
    <mergeCell ref="N41:N42"/>
    <mergeCell ref="O41:O42"/>
    <mergeCell ref="P41:P42"/>
    <mergeCell ref="B43:B44"/>
    <mergeCell ref="D43:D44"/>
    <mergeCell ref="F43:F44"/>
    <mergeCell ref="G43:G44"/>
    <mergeCell ref="J43:J44"/>
    <mergeCell ref="K43:K44"/>
    <mergeCell ref="L43:L44"/>
    <mergeCell ref="B41:B42"/>
    <mergeCell ref="D41:D42"/>
    <mergeCell ref="F41:F42"/>
    <mergeCell ref="G41:G42"/>
    <mergeCell ref="I41:I42"/>
    <mergeCell ref="J41:J42"/>
    <mergeCell ref="K41:K42"/>
    <mergeCell ref="L41:L42"/>
    <mergeCell ref="M41:M42"/>
    <mergeCell ref="K47:K48"/>
    <mergeCell ref="L47:L48"/>
    <mergeCell ref="M47:M48"/>
    <mergeCell ref="N47:N48"/>
    <mergeCell ref="O47:O48"/>
    <mergeCell ref="P47:P48"/>
    <mergeCell ref="B47:B48"/>
    <mergeCell ref="D47:D48"/>
    <mergeCell ref="F47:F48"/>
    <mergeCell ref="G47:G48"/>
    <mergeCell ref="I47:I48"/>
    <mergeCell ref="J47:J48"/>
    <mergeCell ref="A69:B72"/>
    <mergeCell ref="A56:B56"/>
    <mergeCell ref="C56:D56"/>
    <mergeCell ref="F56:G56"/>
    <mergeCell ref="I56:K56"/>
    <mergeCell ref="L56:N56"/>
    <mergeCell ref="O56:P56"/>
    <mergeCell ref="A55:B55"/>
    <mergeCell ref="C55:D55"/>
    <mergeCell ref="F55:G55"/>
    <mergeCell ref="I55:K55"/>
    <mergeCell ref="L55:N55"/>
    <mergeCell ref="O55:P55"/>
    <mergeCell ref="A59:P60"/>
    <mergeCell ref="A54:B54"/>
    <mergeCell ref="C54:D54"/>
    <mergeCell ref="F54:G54"/>
    <mergeCell ref="I54:K54"/>
    <mergeCell ref="L54:N54"/>
    <mergeCell ref="O54:P54"/>
    <mergeCell ref="A53:B53"/>
    <mergeCell ref="C53:D53"/>
    <mergeCell ref="F53:G53"/>
    <mergeCell ref="I53:K53"/>
    <mergeCell ref="L53:N53"/>
    <mergeCell ref="O53:P53"/>
  </mergeCells>
  <phoneticPr fontId="3" type="noConversion"/>
  <printOptions horizontalCentered="1" verticalCentered="1"/>
  <pageMargins left="0" right="0" top="0" bottom="0" header="0" footer="0"/>
  <pageSetup paperSize="8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4"/>
  <sheetViews>
    <sheetView tabSelected="1" view="pageBreakPreview" topLeftCell="A35" zoomScale="102" zoomScaleNormal="100" zoomScaleSheetLayoutView="102" workbookViewId="0">
      <selection activeCell="R59" sqref="R59"/>
    </sheetView>
  </sheetViews>
  <sheetFormatPr defaultColWidth="8.875" defaultRowHeight="21" customHeight="1"/>
  <cols>
    <col min="1" max="1" width="7.75" style="198" customWidth="1"/>
    <col min="2" max="2" width="10.75" style="76" customWidth="1"/>
    <col min="3" max="3" width="16.75" style="170" customWidth="1"/>
    <col min="4" max="4" width="3.875" style="170" customWidth="1"/>
    <col min="5" max="5" width="16.75" style="170" customWidth="1"/>
    <col min="6" max="6" width="3.875" style="170" customWidth="1"/>
    <col min="7" max="7" width="10.75" style="170" customWidth="1"/>
    <col min="8" max="8" width="16.75" style="170" customWidth="1"/>
    <col min="9" max="9" width="6.125" style="82" customWidth="1"/>
    <col min="10" max="15" width="3.75" style="11" customWidth="1"/>
    <col min="16" max="16" width="6.5" style="81" customWidth="1"/>
    <col min="17" max="16384" width="8.875" style="15"/>
  </cols>
  <sheetData>
    <row r="1" spans="1:17" s="1" customFormat="1" ht="27" customHeight="1" thickBot="1">
      <c r="A1" s="344" t="s">
        <v>386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</row>
    <row r="2" spans="1:17" s="9" customFormat="1" ht="23.45" customHeight="1" thickBot="1">
      <c r="A2" s="193" t="s">
        <v>1</v>
      </c>
      <c r="B2" s="3" t="s">
        <v>2</v>
      </c>
      <c r="C2" s="345" t="s">
        <v>3</v>
      </c>
      <c r="D2" s="346"/>
      <c r="E2" s="345" t="s">
        <v>4</v>
      </c>
      <c r="F2" s="347"/>
      <c r="G2" s="158" t="s">
        <v>5</v>
      </c>
      <c r="H2" s="159" t="s">
        <v>6</v>
      </c>
      <c r="I2" s="6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8" t="s">
        <v>14</v>
      </c>
    </row>
    <row r="3" spans="1:17" s="11" customFormat="1" ht="17.45" hidden="1" customHeight="1">
      <c r="A3" s="172">
        <v>45201</v>
      </c>
      <c r="B3" s="348" t="s">
        <v>15</v>
      </c>
      <c r="C3" s="189" t="s">
        <v>225</v>
      </c>
      <c r="D3" s="314" t="s">
        <v>213</v>
      </c>
      <c r="E3" s="143" t="s">
        <v>272</v>
      </c>
      <c r="F3" s="314" t="s">
        <v>19</v>
      </c>
      <c r="G3" s="315" t="s">
        <v>142</v>
      </c>
      <c r="H3" s="143" t="s">
        <v>307</v>
      </c>
      <c r="I3" s="326"/>
      <c r="J3" s="351">
        <v>5.5</v>
      </c>
      <c r="K3" s="352">
        <v>2</v>
      </c>
      <c r="L3" s="352">
        <v>2</v>
      </c>
      <c r="M3" s="352">
        <v>2</v>
      </c>
      <c r="N3" s="352"/>
      <c r="O3" s="353"/>
      <c r="P3" s="354">
        <f>J3*70+K3*77+L3*25+N3*60+O3*100+M3*45</f>
        <v>679</v>
      </c>
    </row>
    <row r="4" spans="1:17" s="123" customFormat="1" ht="17.45" hidden="1" customHeight="1">
      <c r="A4" s="134" t="s">
        <v>22</v>
      </c>
      <c r="B4" s="290"/>
      <c r="C4" s="149" t="s">
        <v>226</v>
      </c>
      <c r="D4" s="304"/>
      <c r="E4" s="129" t="s">
        <v>273</v>
      </c>
      <c r="F4" s="262"/>
      <c r="G4" s="263"/>
      <c r="H4" s="129" t="s">
        <v>308</v>
      </c>
      <c r="I4" s="327"/>
      <c r="J4" s="293"/>
      <c r="K4" s="336"/>
      <c r="L4" s="336"/>
      <c r="M4" s="336"/>
      <c r="N4" s="336"/>
      <c r="O4" s="334"/>
      <c r="P4" s="339" t="e">
        <v>#VALUE!</v>
      </c>
    </row>
    <row r="5" spans="1:17" s="11" customFormat="1" ht="17.45" customHeight="1">
      <c r="A5" s="155">
        <v>45566</v>
      </c>
      <c r="B5" s="281" t="s">
        <v>26</v>
      </c>
      <c r="C5" s="128" t="s">
        <v>228</v>
      </c>
      <c r="D5" s="261" t="s">
        <v>17</v>
      </c>
      <c r="E5" s="135" t="s">
        <v>309</v>
      </c>
      <c r="F5" s="261" t="s">
        <v>67</v>
      </c>
      <c r="G5" s="262" t="s">
        <v>29</v>
      </c>
      <c r="H5" s="135" t="s">
        <v>311</v>
      </c>
      <c r="I5" s="305" t="s">
        <v>31</v>
      </c>
      <c r="J5" s="293">
        <v>5</v>
      </c>
      <c r="K5" s="336">
        <v>2.5</v>
      </c>
      <c r="L5" s="336">
        <v>1.8</v>
      </c>
      <c r="M5" s="336">
        <v>2</v>
      </c>
      <c r="N5" s="336">
        <v>1</v>
      </c>
      <c r="O5" s="337"/>
      <c r="P5" s="338">
        <f t="shared" ref="P5" si="0">J5*70+K5*77+L5*25+N5*60+O5*100+M5*45</f>
        <v>737.5</v>
      </c>
    </row>
    <row r="6" spans="1:17" s="123" customFormat="1" ht="17.45" customHeight="1">
      <c r="A6" s="134" t="s">
        <v>32</v>
      </c>
      <c r="B6" s="290"/>
      <c r="C6" s="136" t="s">
        <v>229</v>
      </c>
      <c r="D6" s="304"/>
      <c r="E6" s="129" t="s">
        <v>316</v>
      </c>
      <c r="F6" s="262"/>
      <c r="G6" s="263"/>
      <c r="H6" s="129" t="s">
        <v>312</v>
      </c>
      <c r="I6" s="265"/>
      <c r="J6" s="293"/>
      <c r="K6" s="336"/>
      <c r="L6" s="336"/>
      <c r="M6" s="336"/>
      <c r="N6" s="336"/>
      <c r="O6" s="334"/>
      <c r="P6" s="339" t="e">
        <v>#VALUE!</v>
      </c>
    </row>
    <row r="7" spans="1:17" s="11" customFormat="1" ht="17.45" customHeight="1">
      <c r="A7" s="174">
        <f>A5+1</f>
        <v>45567</v>
      </c>
      <c r="B7" s="298" t="s">
        <v>36</v>
      </c>
      <c r="C7" s="175" t="s">
        <v>298</v>
      </c>
      <c r="D7" s="297" t="s">
        <v>74</v>
      </c>
      <c r="E7" s="176" t="s">
        <v>248</v>
      </c>
      <c r="F7" s="297" t="s">
        <v>17</v>
      </c>
      <c r="G7" s="295" t="s">
        <v>75</v>
      </c>
      <c r="H7" s="175" t="s">
        <v>345</v>
      </c>
      <c r="I7" s="299" t="s">
        <v>41</v>
      </c>
      <c r="J7" s="332">
        <v>5</v>
      </c>
      <c r="K7" s="266">
        <v>2.5</v>
      </c>
      <c r="L7" s="266">
        <v>1.5</v>
      </c>
      <c r="M7" s="266">
        <v>2</v>
      </c>
      <c r="N7" s="266"/>
      <c r="O7" s="287">
        <v>1</v>
      </c>
      <c r="P7" s="288">
        <f t="shared" ref="P7" si="1">J7*70+K7*77+L7*25+N7*60+O7*100+M7*45</f>
        <v>770</v>
      </c>
    </row>
    <row r="8" spans="1:17" s="123" customFormat="1" ht="17.45" customHeight="1">
      <c r="A8" s="177" t="s">
        <v>42</v>
      </c>
      <c r="B8" s="296"/>
      <c r="C8" s="178" t="s">
        <v>310</v>
      </c>
      <c r="D8" s="298"/>
      <c r="E8" s="179" t="s">
        <v>313</v>
      </c>
      <c r="F8" s="298"/>
      <c r="G8" s="295"/>
      <c r="H8" s="179" t="s">
        <v>358</v>
      </c>
      <c r="I8" s="300"/>
      <c r="J8" s="322"/>
      <c r="K8" s="286"/>
      <c r="L8" s="286"/>
      <c r="M8" s="286"/>
      <c r="N8" s="286"/>
      <c r="O8" s="266"/>
      <c r="P8" s="289" t="e">
        <v>#VALUE!</v>
      </c>
    </row>
    <row r="9" spans="1:17" ht="17.45" customHeight="1">
      <c r="A9" s="133">
        <f>A7+1</f>
        <v>45568</v>
      </c>
      <c r="B9" s="281" t="s">
        <v>295</v>
      </c>
      <c r="C9" s="135" t="s">
        <v>265</v>
      </c>
      <c r="D9" s="261" t="s">
        <v>81</v>
      </c>
      <c r="E9" s="128" t="s">
        <v>224</v>
      </c>
      <c r="F9" s="261" t="s">
        <v>214</v>
      </c>
      <c r="G9" s="263" t="s">
        <v>29</v>
      </c>
      <c r="H9" s="128" t="s">
        <v>258</v>
      </c>
      <c r="I9" s="264"/>
      <c r="J9" s="293">
        <v>5</v>
      </c>
      <c r="K9" s="336">
        <v>2.2000000000000002</v>
      </c>
      <c r="L9" s="336">
        <v>2.1</v>
      </c>
      <c r="M9" s="336">
        <v>2.2000000000000002</v>
      </c>
      <c r="N9" s="336"/>
      <c r="O9" s="337"/>
      <c r="P9" s="338">
        <f t="shared" ref="P9" si="2">J9*70+K9*77+L9*25+N9*60+O9*100+M9*45</f>
        <v>670.9</v>
      </c>
    </row>
    <row r="10" spans="1:17" s="124" customFormat="1" ht="17.45" customHeight="1">
      <c r="A10" s="134" t="s">
        <v>50</v>
      </c>
      <c r="B10" s="290"/>
      <c r="C10" s="129" t="s">
        <v>227</v>
      </c>
      <c r="D10" s="262"/>
      <c r="E10" s="136" t="s">
        <v>362</v>
      </c>
      <c r="F10" s="262"/>
      <c r="G10" s="263"/>
      <c r="H10" s="129" t="s">
        <v>262</v>
      </c>
      <c r="I10" s="265"/>
      <c r="J10" s="293"/>
      <c r="K10" s="336"/>
      <c r="L10" s="336"/>
      <c r="M10" s="336"/>
      <c r="N10" s="336"/>
      <c r="O10" s="334"/>
      <c r="P10" s="339" t="e">
        <v>#VALUE!</v>
      </c>
    </row>
    <row r="11" spans="1:17" ht="17.45" customHeight="1">
      <c r="A11" s="155">
        <f>A9+1</f>
        <v>45569</v>
      </c>
      <c r="B11" s="303" t="s">
        <v>54</v>
      </c>
      <c r="C11" s="135" t="s">
        <v>263</v>
      </c>
      <c r="D11" s="304" t="s">
        <v>17</v>
      </c>
      <c r="E11" s="128" t="s">
        <v>314</v>
      </c>
      <c r="F11" s="304" t="s">
        <v>213</v>
      </c>
      <c r="G11" s="262" t="s">
        <v>29</v>
      </c>
      <c r="H11" s="135" t="s">
        <v>57</v>
      </c>
      <c r="I11" s="305" t="s">
        <v>31</v>
      </c>
      <c r="J11" s="292">
        <v>5.0999999999999996</v>
      </c>
      <c r="K11" s="334">
        <v>2.2000000000000002</v>
      </c>
      <c r="L11" s="334">
        <v>2.2999999999999998</v>
      </c>
      <c r="M11" s="334">
        <v>2</v>
      </c>
      <c r="N11" s="334"/>
      <c r="O11" s="337"/>
      <c r="P11" s="338">
        <f t="shared" ref="P11" si="3">J11*70+K11*77+L11*25+N11*60+O11*100+M11*45</f>
        <v>673.9</v>
      </c>
    </row>
    <row r="12" spans="1:17" s="124" customFormat="1" ht="17.45" customHeight="1" thickBot="1">
      <c r="A12" s="157" t="s">
        <v>58</v>
      </c>
      <c r="B12" s="282"/>
      <c r="C12" s="142" t="s">
        <v>264</v>
      </c>
      <c r="D12" s="283"/>
      <c r="E12" s="142" t="s">
        <v>315</v>
      </c>
      <c r="F12" s="283"/>
      <c r="G12" s="284"/>
      <c r="H12" s="142" t="s">
        <v>249</v>
      </c>
      <c r="I12" s="285"/>
      <c r="J12" s="333"/>
      <c r="K12" s="335"/>
      <c r="L12" s="335"/>
      <c r="M12" s="335"/>
      <c r="N12" s="335"/>
      <c r="O12" s="341"/>
      <c r="P12" s="340" t="e">
        <v>#VALUE!</v>
      </c>
    </row>
    <row r="13" spans="1:17" s="151" customFormat="1" ht="17.45" customHeight="1">
      <c r="A13" s="191">
        <f>A11+3</f>
        <v>45572</v>
      </c>
      <c r="B13" s="348" t="s">
        <v>15</v>
      </c>
      <c r="C13" s="189" t="s">
        <v>225</v>
      </c>
      <c r="D13" s="314" t="s">
        <v>213</v>
      </c>
      <c r="E13" s="143" t="s">
        <v>272</v>
      </c>
      <c r="F13" s="314" t="s">
        <v>19</v>
      </c>
      <c r="G13" s="315" t="s">
        <v>142</v>
      </c>
      <c r="H13" s="143" t="s">
        <v>388</v>
      </c>
      <c r="I13" s="200"/>
      <c r="J13" s="323">
        <v>5.5</v>
      </c>
      <c r="K13" s="352">
        <v>2</v>
      </c>
      <c r="L13" s="352">
        <v>2</v>
      </c>
      <c r="M13" s="352">
        <v>2</v>
      </c>
      <c r="N13" s="352"/>
      <c r="O13" s="353"/>
      <c r="P13" s="354">
        <f>J13*70+K13*77+L13*25+N13*60+O13*100+M13*45</f>
        <v>679</v>
      </c>
      <c r="Q13" s="15"/>
    </row>
    <row r="14" spans="1:17" s="152" customFormat="1" ht="17.45" customHeight="1">
      <c r="A14" s="192" t="s">
        <v>22</v>
      </c>
      <c r="B14" s="290"/>
      <c r="C14" s="149" t="s">
        <v>226</v>
      </c>
      <c r="D14" s="304"/>
      <c r="E14" s="129" t="s">
        <v>273</v>
      </c>
      <c r="F14" s="262"/>
      <c r="G14" s="263"/>
      <c r="H14" s="129" t="s">
        <v>389</v>
      </c>
      <c r="I14" s="201"/>
      <c r="J14" s="254"/>
      <c r="K14" s="336"/>
      <c r="L14" s="336"/>
      <c r="M14" s="336"/>
      <c r="N14" s="336"/>
      <c r="O14" s="334"/>
      <c r="P14" s="339" t="e">
        <v>#VALUE!</v>
      </c>
      <c r="Q14" s="25"/>
    </row>
    <row r="15" spans="1:17" s="154" customFormat="1" ht="17.45" customHeight="1">
      <c r="A15" s="153">
        <f>A13+1</f>
        <v>45573</v>
      </c>
      <c r="B15" s="281" t="s">
        <v>294</v>
      </c>
      <c r="C15" s="128" t="s">
        <v>231</v>
      </c>
      <c r="D15" s="261" t="s">
        <v>67</v>
      </c>
      <c r="E15" s="135" t="s">
        <v>82</v>
      </c>
      <c r="F15" s="261" t="s">
        <v>38</v>
      </c>
      <c r="G15" s="261" t="s">
        <v>29</v>
      </c>
      <c r="H15" s="139" t="s">
        <v>83</v>
      </c>
      <c r="I15" s="342" t="s">
        <v>390</v>
      </c>
      <c r="J15" s="292">
        <v>5</v>
      </c>
      <c r="K15" s="294">
        <v>2.5</v>
      </c>
      <c r="L15" s="334">
        <v>2</v>
      </c>
      <c r="M15" s="334">
        <v>3</v>
      </c>
      <c r="N15" s="334">
        <v>1</v>
      </c>
      <c r="O15" s="375"/>
      <c r="P15" s="338">
        <f t="shared" ref="P15" si="4">J15*70+K15*77+L15*25+N15*60+O15*100+M15*45</f>
        <v>787.5</v>
      </c>
      <c r="Q15" s="11"/>
    </row>
    <row r="16" spans="1:17" s="154" customFormat="1" ht="17.45" customHeight="1">
      <c r="A16" s="138" t="s">
        <v>32</v>
      </c>
      <c r="B16" s="290"/>
      <c r="C16" s="129" t="s">
        <v>232</v>
      </c>
      <c r="D16" s="262"/>
      <c r="E16" s="140" t="s">
        <v>361</v>
      </c>
      <c r="F16" s="262"/>
      <c r="G16" s="262"/>
      <c r="H16" s="141" t="s">
        <v>86</v>
      </c>
      <c r="I16" s="343"/>
      <c r="J16" s="293"/>
      <c r="K16" s="254"/>
      <c r="L16" s="336"/>
      <c r="M16" s="336"/>
      <c r="N16" s="336"/>
      <c r="O16" s="334"/>
      <c r="P16" s="339" t="e">
        <v>#VALUE!</v>
      </c>
      <c r="Q16" s="11"/>
    </row>
    <row r="17" spans="1:16" s="29" customFormat="1" ht="17.45" customHeight="1">
      <c r="A17" s="180">
        <f>A15+1</f>
        <v>45574</v>
      </c>
      <c r="B17" s="298" t="s">
        <v>36</v>
      </c>
      <c r="C17" s="228" t="s">
        <v>432</v>
      </c>
      <c r="D17" s="279" t="s">
        <v>19</v>
      </c>
      <c r="E17" s="176" t="s">
        <v>73</v>
      </c>
      <c r="F17" s="279" t="s">
        <v>74</v>
      </c>
      <c r="G17" s="298" t="s">
        <v>75</v>
      </c>
      <c r="H17" s="176" t="s">
        <v>68</v>
      </c>
      <c r="I17" s="321" t="s">
        <v>41</v>
      </c>
      <c r="J17" s="332">
        <v>5</v>
      </c>
      <c r="K17" s="266">
        <v>1.8</v>
      </c>
      <c r="L17" s="266">
        <v>2</v>
      </c>
      <c r="M17" s="266">
        <v>2.5</v>
      </c>
      <c r="N17" s="266"/>
      <c r="O17" s="268">
        <v>1</v>
      </c>
      <c r="P17" s="288">
        <f t="shared" ref="P17:P39" si="5">J17*70+K17*77+L17*25+N17*60+O17*100+M17*45</f>
        <v>751.1</v>
      </c>
    </row>
    <row r="18" spans="1:16" s="126" customFormat="1" ht="17.45" customHeight="1">
      <c r="A18" s="177" t="s">
        <v>42</v>
      </c>
      <c r="B18" s="296"/>
      <c r="C18" s="229" t="s">
        <v>433</v>
      </c>
      <c r="D18" s="298"/>
      <c r="E18" s="179" t="s">
        <v>230</v>
      </c>
      <c r="F18" s="298"/>
      <c r="G18" s="295"/>
      <c r="H18" s="179" t="s">
        <v>71</v>
      </c>
      <c r="I18" s="300"/>
      <c r="J18" s="322"/>
      <c r="K18" s="286"/>
      <c r="L18" s="286"/>
      <c r="M18" s="286"/>
      <c r="N18" s="286"/>
      <c r="O18" s="266"/>
      <c r="P18" s="289" t="e">
        <v>#VALUE!</v>
      </c>
    </row>
    <row r="19" spans="1:16" s="29" customFormat="1" ht="17.45" customHeight="1">
      <c r="A19" s="133">
        <f>A17+1</f>
        <v>45575</v>
      </c>
      <c r="B19" s="369" t="s">
        <v>387</v>
      </c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1"/>
    </row>
    <row r="20" spans="1:16" s="126" customFormat="1" ht="17.45" customHeight="1">
      <c r="A20" s="134" t="s">
        <v>50</v>
      </c>
      <c r="B20" s="372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4"/>
    </row>
    <row r="21" spans="1:16" s="84" customFormat="1" ht="17.45" customHeight="1">
      <c r="A21" s="133">
        <f>A19+1</f>
        <v>45576</v>
      </c>
      <c r="B21" s="328" t="s">
        <v>260</v>
      </c>
      <c r="C21" s="128" t="s">
        <v>233</v>
      </c>
      <c r="D21" s="261" t="s">
        <v>19</v>
      </c>
      <c r="E21" s="128" t="s">
        <v>317</v>
      </c>
      <c r="F21" s="304" t="s">
        <v>19</v>
      </c>
      <c r="G21" s="330" t="s">
        <v>90</v>
      </c>
      <c r="H21" s="128" t="s">
        <v>91</v>
      </c>
      <c r="I21" s="264" t="s">
        <v>31</v>
      </c>
      <c r="J21" s="254">
        <v>5</v>
      </c>
      <c r="K21" s="254">
        <v>2.5</v>
      </c>
      <c r="L21" s="254">
        <v>1.5</v>
      </c>
      <c r="M21" s="254">
        <v>2.5</v>
      </c>
      <c r="N21" s="254">
        <v>1</v>
      </c>
      <c r="O21" s="273"/>
      <c r="P21" s="291">
        <f t="shared" ref="P21" si="6">J21*70+K21*77+L21*25+N21*60+O21*100+M21*45</f>
        <v>752.5</v>
      </c>
    </row>
    <row r="22" spans="1:16" s="89" customFormat="1" ht="17.45" customHeight="1" thickBot="1">
      <c r="A22" s="157" t="s">
        <v>58</v>
      </c>
      <c r="B22" s="329"/>
      <c r="C22" s="142" t="s">
        <v>234</v>
      </c>
      <c r="D22" s="283"/>
      <c r="E22" s="142" t="s">
        <v>318</v>
      </c>
      <c r="F22" s="283"/>
      <c r="G22" s="331"/>
      <c r="H22" s="142" t="s">
        <v>319</v>
      </c>
      <c r="I22" s="285"/>
      <c r="J22" s="272"/>
      <c r="K22" s="272"/>
      <c r="L22" s="272"/>
      <c r="M22" s="272"/>
      <c r="N22" s="272"/>
      <c r="O22" s="274"/>
      <c r="P22" s="276" t="e">
        <v>#VALUE!</v>
      </c>
    </row>
    <row r="23" spans="1:16" s="84" customFormat="1" ht="17.45" customHeight="1">
      <c r="A23" s="155">
        <f>A21+3</f>
        <v>45579</v>
      </c>
      <c r="B23" s="303" t="s">
        <v>269</v>
      </c>
      <c r="C23" s="135" t="s">
        <v>235</v>
      </c>
      <c r="D23" s="314" t="s">
        <v>215</v>
      </c>
      <c r="E23" s="143" t="s">
        <v>97</v>
      </c>
      <c r="F23" s="314" t="s">
        <v>19</v>
      </c>
      <c r="G23" s="315" t="s">
        <v>142</v>
      </c>
      <c r="H23" s="230" t="s">
        <v>250</v>
      </c>
      <c r="I23" s="326"/>
      <c r="J23" s="323">
        <v>5.0999999999999996</v>
      </c>
      <c r="K23" s="323">
        <v>2.5</v>
      </c>
      <c r="L23" s="323">
        <v>1.7</v>
      </c>
      <c r="M23" s="323">
        <v>2</v>
      </c>
      <c r="N23" s="323"/>
      <c r="O23" s="324"/>
      <c r="P23" s="325">
        <f t="shared" ref="P23" si="7">J23*70+K23*77+L23*25+N23*60+O23*100+M23*45</f>
        <v>682</v>
      </c>
    </row>
    <row r="24" spans="1:16" s="89" customFormat="1" ht="17.45" customHeight="1">
      <c r="A24" s="134" t="s">
        <v>22</v>
      </c>
      <c r="B24" s="290"/>
      <c r="C24" s="146" t="s">
        <v>360</v>
      </c>
      <c r="D24" s="262"/>
      <c r="E24" s="129" t="s">
        <v>100</v>
      </c>
      <c r="F24" s="262"/>
      <c r="G24" s="263"/>
      <c r="H24" s="234" t="s">
        <v>447</v>
      </c>
      <c r="I24" s="327"/>
      <c r="J24" s="254"/>
      <c r="K24" s="254"/>
      <c r="L24" s="254"/>
      <c r="M24" s="254"/>
      <c r="N24" s="254"/>
      <c r="O24" s="294"/>
      <c r="P24" s="275" t="e">
        <v>#VALUE!</v>
      </c>
    </row>
    <row r="25" spans="1:16" s="84" customFormat="1" ht="17.45" customHeight="1">
      <c r="A25" s="133">
        <f>A23+1</f>
        <v>45580</v>
      </c>
      <c r="B25" s="281" t="s">
        <v>102</v>
      </c>
      <c r="C25" s="128" t="s">
        <v>237</v>
      </c>
      <c r="D25" s="261" t="s">
        <v>17</v>
      </c>
      <c r="E25" s="135" t="s">
        <v>320</v>
      </c>
      <c r="F25" s="304" t="s">
        <v>19</v>
      </c>
      <c r="G25" s="262" t="s">
        <v>29</v>
      </c>
      <c r="H25" s="128" t="s">
        <v>106</v>
      </c>
      <c r="I25" s="305" t="s">
        <v>31</v>
      </c>
      <c r="J25" s="254">
        <v>5.3</v>
      </c>
      <c r="K25" s="254">
        <v>2.5</v>
      </c>
      <c r="L25" s="254">
        <v>1.5</v>
      </c>
      <c r="M25" s="254">
        <v>2</v>
      </c>
      <c r="N25" s="254">
        <v>1</v>
      </c>
      <c r="O25" s="273"/>
      <c r="P25" s="291">
        <f t="shared" ref="P25" si="8">J25*70+K25*77+L25*25+N25*60+O25*100+M25*45</f>
        <v>751</v>
      </c>
    </row>
    <row r="26" spans="1:16" s="89" customFormat="1" ht="17.45" customHeight="1">
      <c r="A26" s="134" t="s">
        <v>32</v>
      </c>
      <c r="B26" s="290"/>
      <c r="C26" s="129" t="s">
        <v>236</v>
      </c>
      <c r="D26" s="262"/>
      <c r="E26" s="140" t="s">
        <v>321</v>
      </c>
      <c r="F26" s="262"/>
      <c r="G26" s="263"/>
      <c r="H26" s="129" t="s">
        <v>238</v>
      </c>
      <c r="I26" s="265"/>
      <c r="J26" s="254"/>
      <c r="K26" s="254"/>
      <c r="L26" s="254"/>
      <c r="M26" s="254"/>
      <c r="N26" s="254"/>
      <c r="O26" s="294"/>
      <c r="P26" s="275" t="e">
        <v>#VALUE!</v>
      </c>
    </row>
    <row r="27" spans="1:16" s="137" customFormat="1" ht="17.45" customHeight="1">
      <c r="A27" s="180">
        <f>A25+1</f>
        <v>45581</v>
      </c>
      <c r="B27" s="295" t="s">
        <v>36</v>
      </c>
      <c r="C27" s="182" t="s">
        <v>278</v>
      </c>
      <c r="D27" s="297" t="s">
        <v>74</v>
      </c>
      <c r="E27" s="182" t="s">
        <v>331</v>
      </c>
      <c r="F27" s="297" t="s">
        <v>74</v>
      </c>
      <c r="G27" s="295" t="s">
        <v>20</v>
      </c>
      <c r="H27" s="175" t="s">
        <v>291</v>
      </c>
      <c r="I27" s="321" t="s">
        <v>41</v>
      </c>
      <c r="J27" s="322">
        <v>5</v>
      </c>
      <c r="K27" s="286">
        <v>2</v>
      </c>
      <c r="L27" s="286">
        <v>1.8</v>
      </c>
      <c r="M27" s="286">
        <v>2</v>
      </c>
      <c r="N27" s="286"/>
      <c r="O27" s="287">
        <v>1</v>
      </c>
      <c r="P27" s="289">
        <f t="shared" ref="P27" si="9">J27*70+K27*77+L27*25+N27*60+O27*100+M27*45</f>
        <v>739</v>
      </c>
    </row>
    <row r="28" spans="1:16" s="156" customFormat="1" ht="17.45" customHeight="1">
      <c r="A28" s="177" t="s">
        <v>42</v>
      </c>
      <c r="B28" s="296"/>
      <c r="C28" s="183" t="s">
        <v>322</v>
      </c>
      <c r="D28" s="298"/>
      <c r="E28" s="183" t="s">
        <v>332</v>
      </c>
      <c r="F28" s="298"/>
      <c r="G28" s="295"/>
      <c r="H28" s="179" t="s">
        <v>292</v>
      </c>
      <c r="I28" s="300"/>
      <c r="J28" s="322"/>
      <c r="K28" s="286"/>
      <c r="L28" s="286"/>
      <c r="M28" s="286"/>
      <c r="N28" s="286"/>
      <c r="O28" s="266"/>
      <c r="P28" s="289" t="e">
        <v>#VALUE!</v>
      </c>
    </row>
    <row r="29" spans="1:16" s="84" customFormat="1" ht="17.45" customHeight="1">
      <c r="A29" s="155">
        <f>A27+1</f>
        <v>45582</v>
      </c>
      <c r="B29" s="303" t="s">
        <v>270</v>
      </c>
      <c r="C29" s="135" t="s">
        <v>148</v>
      </c>
      <c r="D29" s="261" t="s">
        <v>81</v>
      </c>
      <c r="E29" s="135" t="s">
        <v>118</v>
      </c>
      <c r="F29" s="304" t="s">
        <v>74</v>
      </c>
      <c r="G29" s="262" t="s">
        <v>29</v>
      </c>
      <c r="H29" s="135" t="s">
        <v>324</v>
      </c>
      <c r="I29" s="305"/>
      <c r="J29" s="292">
        <v>5</v>
      </c>
      <c r="K29" s="294">
        <v>2.2000000000000002</v>
      </c>
      <c r="L29" s="294">
        <v>2</v>
      </c>
      <c r="M29" s="294">
        <v>3</v>
      </c>
      <c r="N29" s="294"/>
      <c r="O29" s="317"/>
      <c r="P29" s="291">
        <f t="shared" si="5"/>
        <v>704.4</v>
      </c>
    </row>
    <row r="30" spans="1:16" s="89" customFormat="1" ht="17.45" customHeight="1">
      <c r="A30" s="173" t="s">
        <v>50</v>
      </c>
      <c r="B30" s="319"/>
      <c r="C30" s="129" t="s">
        <v>359</v>
      </c>
      <c r="D30" s="262"/>
      <c r="E30" s="136" t="s">
        <v>362</v>
      </c>
      <c r="F30" s="304"/>
      <c r="G30" s="261"/>
      <c r="H30" s="136" t="s">
        <v>323</v>
      </c>
      <c r="I30" s="305"/>
      <c r="J30" s="320"/>
      <c r="K30" s="273"/>
      <c r="L30" s="273"/>
      <c r="M30" s="273"/>
      <c r="N30" s="273"/>
      <c r="O30" s="317"/>
      <c r="P30" s="318" t="e">
        <v>#VALUE!</v>
      </c>
    </row>
    <row r="31" spans="1:16" s="84" customFormat="1" ht="17.45" customHeight="1">
      <c r="A31" s="133">
        <f>A29+1</f>
        <v>45583</v>
      </c>
      <c r="B31" s="281" t="s">
        <v>260</v>
      </c>
      <c r="C31" s="128" t="s">
        <v>325</v>
      </c>
      <c r="D31" s="261" t="s">
        <v>17</v>
      </c>
      <c r="E31" s="128" t="s">
        <v>289</v>
      </c>
      <c r="F31" s="261" t="s">
        <v>19</v>
      </c>
      <c r="G31" s="263" t="s">
        <v>90</v>
      </c>
      <c r="H31" s="128" t="s">
        <v>126</v>
      </c>
      <c r="I31" s="264" t="s">
        <v>31</v>
      </c>
      <c r="J31" s="254">
        <v>5.2</v>
      </c>
      <c r="K31" s="254">
        <v>2.1</v>
      </c>
      <c r="L31" s="254">
        <v>1.9</v>
      </c>
      <c r="M31" s="254">
        <v>2</v>
      </c>
      <c r="N31" s="254">
        <v>1</v>
      </c>
      <c r="O31" s="273"/>
      <c r="P31" s="275">
        <f t="shared" ref="P31:P43" si="10">J31*70+K31*77+L31*25+N31*60+O31*100+M31*45</f>
        <v>723.2</v>
      </c>
    </row>
    <row r="32" spans="1:16" s="89" customFormat="1" ht="17.45" customHeight="1" thickBot="1">
      <c r="A32" s="134" t="s">
        <v>127</v>
      </c>
      <c r="B32" s="290"/>
      <c r="C32" s="129" t="s">
        <v>326</v>
      </c>
      <c r="D32" s="262"/>
      <c r="E32" s="129" t="s">
        <v>290</v>
      </c>
      <c r="F32" s="262"/>
      <c r="G32" s="263"/>
      <c r="H32" s="129" t="s">
        <v>130</v>
      </c>
      <c r="I32" s="265"/>
      <c r="J32" s="254"/>
      <c r="K32" s="254"/>
      <c r="L32" s="254"/>
      <c r="M32" s="254"/>
      <c r="N32" s="254"/>
      <c r="O32" s="294"/>
      <c r="P32" s="275" t="e">
        <v>#VALUE!</v>
      </c>
    </row>
    <row r="33" spans="1:16" s="84" customFormat="1" ht="17.45" customHeight="1">
      <c r="A33" s="172">
        <f>A31+3</f>
        <v>45586</v>
      </c>
      <c r="B33" s="326" t="s">
        <v>166</v>
      </c>
      <c r="C33" s="143" t="s">
        <v>242</v>
      </c>
      <c r="D33" s="391" t="s">
        <v>17</v>
      </c>
      <c r="E33" s="230" t="s">
        <v>434</v>
      </c>
      <c r="F33" s="314" t="s">
        <v>19</v>
      </c>
      <c r="G33" s="315" t="s">
        <v>142</v>
      </c>
      <c r="H33" s="143" t="s">
        <v>333</v>
      </c>
      <c r="I33" s="393"/>
      <c r="J33" s="395">
        <v>5</v>
      </c>
      <c r="K33" s="310">
        <v>2.5</v>
      </c>
      <c r="L33" s="310">
        <v>1.7</v>
      </c>
      <c r="M33" s="310">
        <v>2</v>
      </c>
      <c r="N33" s="308"/>
      <c r="O33" s="310"/>
      <c r="P33" s="389">
        <f t="shared" si="10"/>
        <v>675</v>
      </c>
    </row>
    <row r="34" spans="1:16" s="89" customFormat="1" ht="17.45" customHeight="1">
      <c r="A34" s="134" t="s">
        <v>22</v>
      </c>
      <c r="B34" s="327"/>
      <c r="C34" s="150" t="s">
        <v>243</v>
      </c>
      <c r="D34" s="392"/>
      <c r="E34" s="231" t="s">
        <v>435</v>
      </c>
      <c r="F34" s="262"/>
      <c r="G34" s="263"/>
      <c r="H34" s="129" t="s">
        <v>338</v>
      </c>
      <c r="I34" s="394"/>
      <c r="J34" s="396"/>
      <c r="K34" s="311"/>
      <c r="L34" s="311"/>
      <c r="M34" s="311"/>
      <c r="N34" s="309"/>
      <c r="O34" s="311"/>
      <c r="P34" s="390" t="e">
        <v>#VALUE!</v>
      </c>
    </row>
    <row r="35" spans="1:16" s="84" customFormat="1" ht="17.45" customHeight="1">
      <c r="A35" s="155">
        <f>A33+1</f>
        <v>45587</v>
      </c>
      <c r="B35" s="303" t="s">
        <v>64</v>
      </c>
      <c r="C35" s="128" t="s">
        <v>240</v>
      </c>
      <c r="D35" s="304" t="s">
        <v>19</v>
      </c>
      <c r="E35" s="135" t="s">
        <v>339</v>
      </c>
      <c r="F35" s="304" t="s">
        <v>38</v>
      </c>
      <c r="G35" s="262" t="s">
        <v>29</v>
      </c>
      <c r="H35" s="135" t="s">
        <v>334</v>
      </c>
      <c r="I35" s="342" t="s">
        <v>150</v>
      </c>
      <c r="J35" s="294">
        <v>5.0999999999999996</v>
      </c>
      <c r="K35" s="294">
        <v>2</v>
      </c>
      <c r="L35" s="294">
        <v>2</v>
      </c>
      <c r="M35" s="294">
        <v>2</v>
      </c>
      <c r="N35" s="294">
        <v>1</v>
      </c>
      <c r="O35" s="317"/>
      <c r="P35" s="291">
        <f t="shared" ref="P35" si="11">J35*70+K35*77+L35*25+N35*60+O35*100+M35*45</f>
        <v>711</v>
      </c>
    </row>
    <row r="36" spans="1:16" s="89" customFormat="1" ht="17.45" customHeight="1">
      <c r="A36" s="134" t="s">
        <v>32</v>
      </c>
      <c r="B36" s="290"/>
      <c r="C36" s="190" t="s">
        <v>241</v>
      </c>
      <c r="D36" s="262"/>
      <c r="E36" s="129" t="s">
        <v>340</v>
      </c>
      <c r="F36" s="262"/>
      <c r="G36" s="263"/>
      <c r="H36" s="129" t="s">
        <v>335</v>
      </c>
      <c r="I36" s="343"/>
      <c r="J36" s="254"/>
      <c r="K36" s="254"/>
      <c r="L36" s="254"/>
      <c r="M36" s="254"/>
      <c r="N36" s="254"/>
      <c r="O36" s="294"/>
      <c r="P36" s="275" t="e">
        <v>#VALUE!</v>
      </c>
    </row>
    <row r="37" spans="1:16" s="84" customFormat="1" ht="17.45" customHeight="1">
      <c r="A37" s="180">
        <f>A35+1</f>
        <v>45588</v>
      </c>
      <c r="B37" s="295" t="s">
        <v>36</v>
      </c>
      <c r="C37" s="176" t="s">
        <v>154</v>
      </c>
      <c r="D37" s="297" t="s">
        <v>19</v>
      </c>
      <c r="E37" s="176" t="s">
        <v>329</v>
      </c>
      <c r="F37" s="297" t="s">
        <v>17</v>
      </c>
      <c r="G37" s="295" t="s">
        <v>20</v>
      </c>
      <c r="H37" s="175" t="s">
        <v>352</v>
      </c>
      <c r="I37" s="299" t="s">
        <v>41</v>
      </c>
      <c r="J37" s="286">
        <v>5.3</v>
      </c>
      <c r="K37" s="286">
        <v>2.1</v>
      </c>
      <c r="L37" s="286">
        <v>1.5</v>
      </c>
      <c r="M37" s="286">
        <v>2</v>
      </c>
      <c r="N37" s="286"/>
      <c r="O37" s="287">
        <v>1</v>
      </c>
      <c r="P37" s="288">
        <f t="shared" ref="P37" si="12">J37*70+K37*77+L37*25+N37*60+O37*100+M37*45</f>
        <v>760.2</v>
      </c>
    </row>
    <row r="38" spans="1:16" s="89" customFormat="1" ht="17.45" customHeight="1">
      <c r="A38" s="177" t="s">
        <v>42</v>
      </c>
      <c r="B38" s="296"/>
      <c r="C38" s="179" t="s">
        <v>266</v>
      </c>
      <c r="D38" s="298"/>
      <c r="E38" s="179" t="s">
        <v>330</v>
      </c>
      <c r="F38" s="298"/>
      <c r="G38" s="295"/>
      <c r="H38" s="179" t="s">
        <v>353</v>
      </c>
      <c r="I38" s="300"/>
      <c r="J38" s="286"/>
      <c r="K38" s="286"/>
      <c r="L38" s="286"/>
      <c r="M38" s="286"/>
      <c r="N38" s="286"/>
      <c r="O38" s="266"/>
      <c r="P38" s="289" t="e">
        <v>#VALUE!</v>
      </c>
    </row>
    <row r="39" spans="1:16" s="84" customFormat="1" ht="17.45" customHeight="1">
      <c r="A39" s="133">
        <f>A37+1</f>
        <v>45589</v>
      </c>
      <c r="B39" s="281" t="s">
        <v>260</v>
      </c>
      <c r="C39" s="135" t="s">
        <v>327</v>
      </c>
      <c r="D39" s="304" t="s">
        <v>17</v>
      </c>
      <c r="E39" s="128" t="s">
        <v>251</v>
      </c>
      <c r="F39" s="304" t="s">
        <v>67</v>
      </c>
      <c r="G39" s="263" t="s">
        <v>29</v>
      </c>
      <c r="H39" s="128" t="s">
        <v>336</v>
      </c>
      <c r="I39" s="388" t="s">
        <v>126</v>
      </c>
      <c r="J39" s="292">
        <v>5</v>
      </c>
      <c r="K39" s="294">
        <v>2.5</v>
      </c>
      <c r="L39" s="294">
        <v>1.5</v>
      </c>
      <c r="M39" s="294">
        <v>2</v>
      </c>
      <c r="N39" s="294"/>
      <c r="O39" s="273"/>
      <c r="P39" s="291">
        <f t="shared" si="5"/>
        <v>670</v>
      </c>
    </row>
    <row r="40" spans="1:16" s="89" customFormat="1" ht="17.45" customHeight="1">
      <c r="A40" s="134" t="s">
        <v>50</v>
      </c>
      <c r="B40" s="290"/>
      <c r="C40" s="150" t="s">
        <v>328</v>
      </c>
      <c r="D40" s="262"/>
      <c r="E40" s="129" t="s">
        <v>306</v>
      </c>
      <c r="F40" s="262"/>
      <c r="G40" s="263"/>
      <c r="H40" s="129" t="s">
        <v>337</v>
      </c>
      <c r="I40" s="343"/>
      <c r="J40" s="293"/>
      <c r="K40" s="254"/>
      <c r="L40" s="254"/>
      <c r="M40" s="254"/>
      <c r="N40" s="254"/>
      <c r="O40" s="294"/>
      <c r="P40" s="275" t="e">
        <v>#VALUE!</v>
      </c>
    </row>
    <row r="41" spans="1:16" s="84" customFormat="1" ht="17.45" customHeight="1">
      <c r="A41" s="155">
        <f>A39+1</f>
        <v>45590</v>
      </c>
      <c r="B41" s="281" t="s">
        <v>123</v>
      </c>
      <c r="C41" s="135" t="s">
        <v>239</v>
      </c>
      <c r="D41" s="261" t="s">
        <v>17</v>
      </c>
      <c r="E41" s="128" t="s">
        <v>341</v>
      </c>
      <c r="F41" s="261" t="s">
        <v>267</v>
      </c>
      <c r="G41" s="263" t="s">
        <v>90</v>
      </c>
      <c r="H41" s="128" t="s">
        <v>252</v>
      </c>
      <c r="I41" s="342" t="s">
        <v>31</v>
      </c>
      <c r="J41" s="254">
        <v>5.0999999999999996</v>
      </c>
      <c r="K41" s="254">
        <v>2.5</v>
      </c>
      <c r="L41" s="254">
        <v>1.8</v>
      </c>
      <c r="M41" s="254">
        <v>2.5</v>
      </c>
      <c r="N41" s="254">
        <v>1</v>
      </c>
      <c r="O41" s="273"/>
      <c r="P41" s="275">
        <f t="shared" si="10"/>
        <v>767</v>
      </c>
    </row>
    <row r="42" spans="1:16" s="89" customFormat="1" ht="17.45" customHeight="1" thickBot="1">
      <c r="A42" s="173" t="s">
        <v>127</v>
      </c>
      <c r="B42" s="319"/>
      <c r="C42" s="190" t="s">
        <v>343</v>
      </c>
      <c r="D42" s="304"/>
      <c r="E42" s="129" t="s">
        <v>342</v>
      </c>
      <c r="F42" s="262"/>
      <c r="G42" s="263"/>
      <c r="H42" s="129" t="s">
        <v>253</v>
      </c>
      <c r="I42" s="342"/>
      <c r="J42" s="273"/>
      <c r="K42" s="273"/>
      <c r="L42" s="273"/>
      <c r="M42" s="273"/>
      <c r="N42" s="273"/>
      <c r="O42" s="317"/>
      <c r="P42" s="275" t="e">
        <v>#VALUE!</v>
      </c>
    </row>
    <row r="43" spans="1:16" s="84" customFormat="1" ht="17.45" hidden="1" customHeight="1">
      <c r="A43" s="180">
        <v>45227</v>
      </c>
      <c r="B43" s="386" t="s">
        <v>357</v>
      </c>
      <c r="C43" s="175"/>
      <c r="D43" s="297"/>
      <c r="E43" s="176"/>
      <c r="F43" s="297"/>
      <c r="G43" s="297"/>
      <c r="H43" s="176"/>
      <c r="I43" s="299"/>
      <c r="J43" s="286">
        <v>5</v>
      </c>
      <c r="K43" s="286">
        <v>2.2999999999999998</v>
      </c>
      <c r="L43" s="286">
        <v>1.5</v>
      </c>
      <c r="M43" s="286">
        <v>2</v>
      </c>
      <c r="N43" s="286"/>
      <c r="O43" s="287"/>
      <c r="P43" s="385">
        <f t="shared" si="10"/>
        <v>654.6</v>
      </c>
    </row>
    <row r="44" spans="1:16" s="89" customFormat="1" ht="17.45" hidden="1" customHeight="1" thickBot="1">
      <c r="A44" s="185" t="s">
        <v>143</v>
      </c>
      <c r="B44" s="278"/>
      <c r="C44" s="186"/>
      <c r="D44" s="280"/>
      <c r="E44" s="188"/>
      <c r="F44" s="280"/>
      <c r="G44" s="280"/>
      <c r="H44" s="188"/>
      <c r="I44" s="387"/>
      <c r="J44" s="267"/>
      <c r="K44" s="267"/>
      <c r="L44" s="267"/>
      <c r="M44" s="267"/>
      <c r="N44" s="267"/>
      <c r="O44" s="269"/>
      <c r="P44" s="271" t="e">
        <v>#VALUE!</v>
      </c>
    </row>
    <row r="45" spans="1:16" s="84" customFormat="1" ht="17.45" customHeight="1">
      <c r="A45" s="172">
        <v>45593</v>
      </c>
      <c r="B45" s="376" t="s">
        <v>391</v>
      </c>
      <c r="C45" s="143" t="s">
        <v>242</v>
      </c>
      <c r="D45" s="314" t="s">
        <v>17</v>
      </c>
      <c r="E45" s="230" t="s">
        <v>443</v>
      </c>
      <c r="F45" s="314" t="s">
        <v>19</v>
      </c>
      <c r="G45" s="382" t="s">
        <v>20</v>
      </c>
      <c r="H45" s="143" t="s">
        <v>333</v>
      </c>
      <c r="I45" s="316"/>
      <c r="J45" s="323">
        <v>5.2</v>
      </c>
      <c r="K45" s="323">
        <v>2</v>
      </c>
      <c r="L45" s="323">
        <v>1.6</v>
      </c>
      <c r="M45" s="323">
        <v>3</v>
      </c>
      <c r="N45" s="323"/>
      <c r="O45" s="324"/>
      <c r="P45" s="325">
        <f t="shared" ref="P45" si="13">J45*70+K45*77+L45*25+N45*60+O45*100+M45*45</f>
        <v>693</v>
      </c>
    </row>
    <row r="46" spans="1:16" s="89" customFormat="1" ht="17.45" customHeight="1">
      <c r="A46" s="134" t="s">
        <v>196</v>
      </c>
      <c r="B46" s="384"/>
      <c r="C46" s="150" t="s">
        <v>243</v>
      </c>
      <c r="D46" s="262"/>
      <c r="E46" s="231" t="s">
        <v>444</v>
      </c>
      <c r="F46" s="262"/>
      <c r="G46" s="383"/>
      <c r="H46" s="129" t="s">
        <v>338</v>
      </c>
      <c r="I46" s="265"/>
      <c r="J46" s="273"/>
      <c r="K46" s="273"/>
      <c r="L46" s="273"/>
      <c r="M46" s="273"/>
      <c r="N46" s="273"/>
      <c r="O46" s="317"/>
      <c r="P46" s="318" t="e">
        <v>#VALUE!</v>
      </c>
    </row>
    <row r="47" spans="1:16" s="84" customFormat="1" ht="17.45" customHeight="1">
      <c r="A47" s="155">
        <f>A45+1</f>
        <v>45594</v>
      </c>
      <c r="B47" s="359" t="s">
        <v>260</v>
      </c>
      <c r="C47" s="135" t="s">
        <v>363</v>
      </c>
      <c r="D47" s="304" t="s">
        <v>67</v>
      </c>
      <c r="E47" s="135" t="s">
        <v>355</v>
      </c>
      <c r="F47" s="304" t="s">
        <v>19</v>
      </c>
      <c r="G47" s="262" t="s">
        <v>29</v>
      </c>
      <c r="H47" s="213" t="s">
        <v>446</v>
      </c>
      <c r="I47" s="378" t="s">
        <v>31</v>
      </c>
      <c r="J47" s="254">
        <v>5.0999999999999996</v>
      </c>
      <c r="K47" s="254">
        <v>2.5</v>
      </c>
      <c r="L47" s="254">
        <v>1.8</v>
      </c>
      <c r="M47" s="254">
        <v>2.5</v>
      </c>
      <c r="N47" s="254">
        <v>1</v>
      </c>
      <c r="O47" s="255"/>
      <c r="P47" s="257">
        <f t="shared" ref="P47" si="14">J47*70+K47*77+L47*25+N47*60+O47*100+M47*45</f>
        <v>767</v>
      </c>
    </row>
    <row r="48" spans="1:16" s="89" customFormat="1" ht="17.45" customHeight="1" thickBot="1">
      <c r="A48" s="157" t="s">
        <v>32</v>
      </c>
      <c r="B48" s="360"/>
      <c r="C48" s="142" t="s">
        <v>268</v>
      </c>
      <c r="D48" s="283"/>
      <c r="E48" s="142" t="s">
        <v>356</v>
      </c>
      <c r="F48" s="283"/>
      <c r="G48" s="284"/>
      <c r="H48" s="233" t="s">
        <v>449</v>
      </c>
      <c r="I48" s="379"/>
      <c r="J48" s="254"/>
      <c r="K48" s="254"/>
      <c r="L48" s="254"/>
      <c r="M48" s="254"/>
      <c r="N48" s="254"/>
      <c r="O48" s="256"/>
      <c r="P48" s="258" t="e">
        <v>#VALUE!</v>
      </c>
    </row>
    <row r="49" spans="1:16" s="84" customFormat="1" ht="17.45" customHeight="1">
      <c r="A49" s="210">
        <v>45595</v>
      </c>
      <c r="B49" s="367" t="s">
        <v>394</v>
      </c>
      <c r="C49" s="225" t="s">
        <v>427</v>
      </c>
      <c r="D49" s="367" t="s">
        <v>375</v>
      </c>
      <c r="E49" s="211" t="s">
        <v>395</v>
      </c>
      <c r="F49" s="367" t="s">
        <v>376</v>
      </c>
      <c r="G49" s="298" t="s">
        <v>5</v>
      </c>
      <c r="H49" s="225" t="s">
        <v>448</v>
      </c>
      <c r="I49" s="299" t="s">
        <v>369</v>
      </c>
      <c r="J49" s="286">
        <v>5.0999999999999996</v>
      </c>
      <c r="K49" s="286">
        <v>2.5</v>
      </c>
      <c r="L49" s="286">
        <v>1.8</v>
      </c>
      <c r="M49" s="286">
        <v>2.5</v>
      </c>
      <c r="N49" s="286"/>
      <c r="O49" s="355">
        <v>1</v>
      </c>
      <c r="P49" s="357">
        <f t="shared" ref="P49" si="15">J49*70+K49*77+L49*25+N49*60+O49*100+M49*45</f>
        <v>807</v>
      </c>
    </row>
    <row r="50" spans="1:16" s="89" customFormat="1" ht="17.45" customHeight="1">
      <c r="A50" s="177" t="s">
        <v>392</v>
      </c>
      <c r="B50" s="368"/>
      <c r="C50" s="226" t="s">
        <v>428</v>
      </c>
      <c r="D50" s="368"/>
      <c r="E50" s="212" t="s">
        <v>396</v>
      </c>
      <c r="F50" s="368"/>
      <c r="G50" s="295"/>
      <c r="H50" s="212" t="s">
        <v>448</v>
      </c>
      <c r="I50" s="300"/>
      <c r="J50" s="286"/>
      <c r="K50" s="286"/>
      <c r="L50" s="286"/>
      <c r="M50" s="286"/>
      <c r="N50" s="286"/>
      <c r="O50" s="356"/>
      <c r="P50" s="358" t="e">
        <v>#VALUE!</v>
      </c>
    </row>
    <row r="51" spans="1:16" s="84" customFormat="1" ht="17.45" customHeight="1">
      <c r="A51" s="155">
        <f>A49+1</f>
        <v>45596</v>
      </c>
      <c r="B51" s="380" t="s">
        <v>397</v>
      </c>
      <c r="C51" s="206" t="s">
        <v>398</v>
      </c>
      <c r="D51" s="380" t="s">
        <v>376</v>
      </c>
      <c r="E51" s="206" t="s">
        <v>399</v>
      </c>
      <c r="F51" s="380" t="s">
        <v>400</v>
      </c>
      <c r="G51" s="281" t="s">
        <v>29</v>
      </c>
      <c r="H51" s="207" t="s">
        <v>379</v>
      </c>
      <c r="I51" s="305"/>
      <c r="J51" s="294">
        <v>5.0999999999999996</v>
      </c>
      <c r="K51" s="294">
        <v>2.5</v>
      </c>
      <c r="L51" s="294">
        <v>1.8</v>
      </c>
      <c r="M51" s="294">
        <v>2.5</v>
      </c>
      <c r="N51" s="294"/>
      <c r="O51" s="363"/>
      <c r="P51" s="365">
        <f t="shared" ref="P51" si="16">J51*70+K51*77+L51*25+N51*60+O51*100+M51*45</f>
        <v>707</v>
      </c>
    </row>
    <row r="52" spans="1:16" s="89" customFormat="1" ht="17.45" customHeight="1" thickBot="1">
      <c r="A52" s="157" t="s">
        <v>393</v>
      </c>
      <c r="B52" s="381"/>
      <c r="C52" s="208" t="s">
        <v>401</v>
      </c>
      <c r="D52" s="381"/>
      <c r="E52" s="208" t="s">
        <v>402</v>
      </c>
      <c r="F52" s="381"/>
      <c r="G52" s="281"/>
      <c r="H52" s="209" t="s">
        <v>403</v>
      </c>
      <c r="I52" s="285"/>
      <c r="J52" s="272"/>
      <c r="K52" s="272"/>
      <c r="L52" s="272"/>
      <c r="M52" s="272"/>
      <c r="N52" s="272"/>
      <c r="O52" s="364"/>
      <c r="P52" s="366" t="e">
        <v>#VALUE!</v>
      </c>
    </row>
    <row r="53" spans="1:16" s="95" customFormat="1" ht="15.6" customHeight="1">
      <c r="A53" s="241" t="s">
        <v>172</v>
      </c>
      <c r="B53" s="242"/>
      <c r="C53" s="243" t="s">
        <v>173</v>
      </c>
      <c r="D53" s="243"/>
      <c r="E53" s="160" t="s">
        <v>174</v>
      </c>
      <c r="F53" s="244" t="s">
        <v>175</v>
      </c>
      <c r="G53" s="244"/>
      <c r="H53" s="160" t="s">
        <v>176</v>
      </c>
      <c r="I53" s="245" t="s">
        <v>177</v>
      </c>
      <c r="J53" s="245"/>
      <c r="K53" s="245"/>
      <c r="L53" s="245" t="s">
        <v>178</v>
      </c>
      <c r="M53" s="245"/>
      <c r="N53" s="245"/>
      <c r="O53" s="245" t="s">
        <v>179</v>
      </c>
      <c r="P53" s="246"/>
    </row>
    <row r="54" spans="1:16" s="96" customFormat="1" ht="15.6" customHeight="1">
      <c r="A54" s="235" t="s">
        <v>180</v>
      </c>
      <c r="B54" s="236"/>
      <c r="C54" s="237">
        <v>670</v>
      </c>
      <c r="D54" s="237" t="s">
        <v>181</v>
      </c>
      <c r="E54" s="161">
        <v>4.5</v>
      </c>
      <c r="F54" s="238">
        <v>2</v>
      </c>
      <c r="G54" s="238"/>
      <c r="H54" s="161">
        <v>1.5</v>
      </c>
      <c r="I54" s="239" t="s">
        <v>182</v>
      </c>
      <c r="J54" s="239"/>
      <c r="K54" s="239" t="s">
        <v>181</v>
      </c>
      <c r="L54" s="239" t="s">
        <v>182</v>
      </c>
      <c r="M54" s="239"/>
      <c r="N54" s="239"/>
      <c r="O54" s="239">
        <v>2</v>
      </c>
      <c r="P54" s="240"/>
    </row>
    <row r="55" spans="1:16" s="96" customFormat="1" ht="15.6" customHeight="1">
      <c r="A55" s="235" t="s">
        <v>183</v>
      </c>
      <c r="B55" s="236"/>
      <c r="C55" s="237">
        <v>770</v>
      </c>
      <c r="D55" s="237" t="s">
        <v>181</v>
      </c>
      <c r="E55" s="161">
        <v>5</v>
      </c>
      <c r="F55" s="238">
        <v>2</v>
      </c>
      <c r="G55" s="238"/>
      <c r="H55" s="161">
        <v>2</v>
      </c>
      <c r="I55" s="239" t="s">
        <v>182</v>
      </c>
      <c r="J55" s="239"/>
      <c r="K55" s="239" t="s">
        <v>181</v>
      </c>
      <c r="L55" s="239" t="s">
        <v>182</v>
      </c>
      <c r="M55" s="239"/>
      <c r="N55" s="239"/>
      <c r="O55" s="239">
        <v>2.5</v>
      </c>
      <c r="P55" s="240"/>
    </row>
    <row r="56" spans="1:16" s="96" customFormat="1" ht="15.6" customHeight="1" thickBot="1">
      <c r="A56" s="248" t="s">
        <v>184</v>
      </c>
      <c r="B56" s="249"/>
      <c r="C56" s="250">
        <v>860</v>
      </c>
      <c r="D56" s="250" t="s">
        <v>181</v>
      </c>
      <c r="E56" s="162">
        <v>5.5</v>
      </c>
      <c r="F56" s="251">
        <v>2.5</v>
      </c>
      <c r="G56" s="251"/>
      <c r="H56" s="162">
        <v>2</v>
      </c>
      <c r="I56" s="252" t="s">
        <v>182</v>
      </c>
      <c r="J56" s="252"/>
      <c r="K56" s="252" t="s">
        <v>181</v>
      </c>
      <c r="L56" s="252" t="s">
        <v>182</v>
      </c>
      <c r="M56" s="252"/>
      <c r="N56" s="252"/>
      <c r="O56" s="252">
        <v>2.5</v>
      </c>
      <c r="P56" s="253"/>
    </row>
    <row r="57" spans="1:16" s="42" customFormat="1" ht="15.6" customHeight="1">
      <c r="A57" s="194" t="s">
        <v>367</v>
      </c>
      <c r="B57" s="45"/>
      <c r="C57" s="163"/>
      <c r="D57" s="163"/>
      <c r="E57" s="163"/>
      <c r="F57" s="164"/>
      <c r="G57" s="164"/>
      <c r="H57" s="163"/>
      <c r="I57" s="46"/>
      <c r="J57" s="46"/>
      <c r="K57" s="46"/>
      <c r="L57" s="46"/>
      <c r="M57" s="46"/>
      <c r="N57" s="46"/>
      <c r="O57" s="46"/>
      <c r="P57" s="46"/>
    </row>
    <row r="58" spans="1:16" s="42" customFormat="1" ht="15.6" customHeight="1">
      <c r="A58" s="508" t="s">
        <v>451</v>
      </c>
      <c r="B58" s="508"/>
      <c r="C58" s="508"/>
      <c r="D58" s="508"/>
      <c r="E58" s="508"/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</row>
    <row r="59" spans="1:16" s="16" customFormat="1" ht="90" customHeight="1">
      <c r="A59" s="508"/>
      <c r="B59" s="508"/>
      <c r="C59" s="508"/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8"/>
      <c r="P59" s="508"/>
    </row>
    <row r="60" spans="1:16" s="16" customFormat="1" ht="27" customHeight="1">
      <c r="A60" s="195" t="s">
        <v>188</v>
      </c>
      <c r="B60" s="51"/>
      <c r="C60" s="166"/>
      <c r="D60" s="165"/>
      <c r="E60" s="166" t="s">
        <v>450</v>
      </c>
      <c r="F60" s="165"/>
      <c r="G60" s="165"/>
      <c r="H60" s="167" t="s">
        <v>191</v>
      </c>
      <c r="I60" s="59"/>
      <c r="J60" s="51"/>
      <c r="K60" s="51"/>
      <c r="L60" s="51"/>
      <c r="M60" s="51"/>
      <c r="N60" s="51"/>
      <c r="O60" s="51"/>
      <c r="P60" s="51"/>
    </row>
    <row r="61" spans="1:16" s="16" customFormat="1" ht="21" customHeight="1">
      <c r="A61" s="196"/>
      <c r="B61" s="61"/>
      <c r="C61" s="166"/>
      <c r="D61" s="166"/>
      <c r="E61" s="166"/>
      <c r="F61" s="166"/>
      <c r="G61" s="166"/>
      <c r="H61" s="166"/>
      <c r="I61" s="61"/>
      <c r="J61" s="61"/>
      <c r="K61" s="61"/>
      <c r="L61" s="61"/>
      <c r="M61" s="65"/>
      <c r="N61" s="61"/>
      <c r="O61" s="61"/>
      <c r="P61" s="61"/>
    </row>
    <row r="62" spans="1:16" s="16" customFormat="1" ht="21" customHeight="1">
      <c r="A62" s="197"/>
      <c r="B62" s="67"/>
      <c r="C62" s="168"/>
      <c r="D62" s="168"/>
      <c r="E62" s="168"/>
      <c r="F62" s="168"/>
      <c r="G62" s="168"/>
      <c r="H62" s="168"/>
      <c r="I62" s="61"/>
      <c r="J62" s="72"/>
      <c r="K62" s="72"/>
      <c r="L62" s="72"/>
      <c r="M62" s="73"/>
      <c r="N62" s="72"/>
      <c r="O62" s="72"/>
      <c r="P62" s="74"/>
    </row>
    <row r="64" spans="1:16" s="16" customFormat="1" ht="21" customHeight="1">
      <c r="A64" s="198"/>
      <c r="B64" s="76"/>
      <c r="C64" s="169"/>
      <c r="D64" s="170"/>
      <c r="E64" s="170"/>
      <c r="F64" s="170"/>
      <c r="G64" s="170"/>
      <c r="H64" s="171"/>
      <c r="I64" s="80"/>
      <c r="J64" s="11"/>
      <c r="K64" s="11"/>
      <c r="L64" s="11"/>
      <c r="M64" s="11"/>
      <c r="N64" s="11"/>
      <c r="O64" s="11"/>
      <c r="P64" s="81"/>
    </row>
  </sheetData>
  <sheetProtection selectLockedCells="1" selectUnlockedCells="1"/>
  <mergeCells count="316">
    <mergeCell ref="A58:P59"/>
    <mergeCell ref="P45:P46"/>
    <mergeCell ref="J51:J52"/>
    <mergeCell ref="K51:K52"/>
    <mergeCell ref="L51:L52"/>
    <mergeCell ref="M51:M52"/>
    <mergeCell ref="N51:N52"/>
    <mergeCell ref="O51:O52"/>
    <mergeCell ref="P51:P52"/>
    <mergeCell ref="I49:I50"/>
    <mergeCell ref="J49:J50"/>
    <mergeCell ref="K49:K50"/>
    <mergeCell ref="L49:L50"/>
    <mergeCell ref="M49:M50"/>
    <mergeCell ref="N49:N50"/>
    <mergeCell ref="O49:O50"/>
    <mergeCell ref="P49:P50"/>
    <mergeCell ref="N45:N46"/>
    <mergeCell ref="O45:O46"/>
    <mergeCell ref="K47:K48"/>
    <mergeCell ref="L47:L48"/>
    <mergeCell ref="M47:M48"/>
    <mergeCell ref="N47:N48"/>
    <mergeCell ref="O47:O48"/>
    <mergeCell ref="P47:P48"/>
    <mergeCell ref="F15:F16"/>
    <mergeCell ref="G15:G16"/>
    <mergeCell ref="D13:D14"/>
    <mergeCell ref="B19:P20"/>
    <mergeCell ref="B13:B14"/>
    <mergeCell ref="F13:F14"/>
    <mergeCell ref="G13:G14"/>
    <mergeCell ref="J13:J14"/>
    <mergeCell ref="K13:K14"/>
    <mergeCell ref="L13:L14"/>
    <mergeCell ref="M13:M14"/>
    <mergeCell ref="N13:N14"/>
    <mergeCell ref="O13:O14"/>
    <mergeCell ref="P13:P14"/>
    <mergeCell ref="I15:I16"/>
    <mergeCell ref="J15:J16"/>
    <mergeCell ref="K15:K16"/>
    <mergeCell ref="L15:L16"/>
    <mergeCell ref="M15:M16"/>
    <mergeCell ref="N15:N16"/>
    <mergeCell ref="O15:O16"/>
    <mergeCell ref="P15:P16"/>
    <mergeCell ref="B17:B18"/>
    <mergeCell ref="D17:D18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B5:B6"/>
    <mergeCell ref="D5:D6"/>
    <mergeCell ref="F5:F6"/>
    <mergeCell ref="G5:G6"/>
    <mergeCell ref="I5:I6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J11:J12"/>
    <mergeCell ref="K11:K12"/>
    <mergeCell ref="L11:L12"/>
    <mergeCell ref="N9:N10"/>
    <mergeCell ref="O9:O10"/>
    <mergeCell ref="P9:P10"/>
    <mergeCell ref="B11:B12"/>
    <mergeCell ref="D11:D12"/>
    <mergeCell ref="F11:F12"/>
    <mergeCell ref="G11:G12"/>
    <mergeCell ref="I11:I12"/>
    <mergeCell ref="P11:P12"/>
    <mergeCell ref="M11:M12"/>
    <mergeCell ref="N11:N12"/>
    <mergeCell ref="O11:O12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B15:B16"/>
    <mergeCell ref="D15:D16"/>
    <mergeCell ref="M17:M18"/>
    <mergeCell ref="N17:N18"/>
    <mergeCell ref="O17:O18"/>
    <mergeCell ref="P17:P18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F17:F18"/>
    <mergeCell ref="G17:G18"/>
    <mergeCell ref="I17:I18"/>
    <mergeCell ref="J17:J18"/>
    <mergeCell ref="K17:K18"/>
    <mergeCell ref="L17:L18"/>
    <mergeCell ref="K23:K24"/>
    <mergeCell ref="L23:L24"/>
    <mergeCell ref="M23:M24"/>
    <mergeCell ref="N23:N24"/>
    <mergeCell ref="O23:O24"/>
    <mergeCell ref="P23:P24"/>
    <mergeCell ref="B23:B24"/>
    <mergeCell ref="D23:D24"/>
    <mergeCell ref="F23:F24"/>
    <mergeCell ref="G23:G24"/>
    <mergeCell ref="I23:I24"/>
    <mergeCell ref="J23:J24"/>
    <mergeCell ref="K25:K26"/>
    <mergeCell ref="L25:L26"/>
    <mergeCell ref="M25:M26"/>
    <mergeCell ref="N25:N26"/>
    <mergeCell ref="O25:O26"/>
    <mergeCell ref="P25:P26"/>
    <mergeCell ref="B25:B26"/>
    <mergeCell ref="D25:D26"/>
    <mergeCell ref="F25:F26"/>
    <mergeCell ref="G25:G26"/>
    <mergeCell ref="I25:I26"/>
    <mergeCell ref="J25:J26"/>
    <mergeCell ref="K27:K28"/>
    <mergeCell ref="L27:L28"/>
    <mergeCell ref="M27:M28"/>
    <mergeCell ref="N27:N28"/>
    <mergeCell ref="O27:O28"/>
    <mergeCell ref="P27:P28"/>
    <mergeCell ref="B27:B28"/>
    <mergeCell ref="D27:D28"/>
    <mergeCell ref="F27:F28"/>
    <mergeCell ref="G27:G28"/>
    <mergeCell ref="I27:I28"/>
    <mergeCell ref="J27:J28"/>
    <mergeCell ref="K29:K30"/>
    <mergeCell ref="L29:L30"/>
    <mergeCell ref="M29:M30"/>
    <mergeCell ref="N29:N30"/>
    <mergeCell ref="O29:O30"/>
    <mergeCell ref="P29:P30"/>
    <mergeCell ref="B29:B30"/>
    <mergeCell ref="D29:D30"/>
    <mergeCell ref="F29:F30"/>
    <mergeCell ref="G29:G30"/>
    <mergeCell ref="I29:I30"/>
    <mergeCell ref="J29:J30"/>
    <mergeCell ref="K31:K32"/>
    <mergeCell ref="L31:L32"/>
    <mergeCell ref="M31:M32"/>
    <mergeCell ref="N31:N32"/>
    <mergeCell ref="O31:O32"/>
    <mergeCell ref="P31:P32"/>
    <mergeCell ref="B31:B32"/>
    <mergeCell ref="D31:D32"/>
    <mergeCell ref="F31:F32"/>
    <mergeCell ref="G31:G32"/>
    <mergeCell ref="I31:I32"/>
    <mergeCell ref="J31:J32"/>
    <mergeCell ref="K33:K34"/>
    <mergeCell ref="L33:L34"/>
    <mergeCell ref="M33:M34"/>
    <mergeCell ref="N33:N34"/>
    <mergeCell ref="O33:O34"/>
    <mergeCell ref="P33:P34"/>
    <mergeCell ref="B33:B34"/>
    <mergeCell ref="D33:D34"/>
    <mergeCell ref="F33:F34"/>
    <mergeCell ref="G33:G34"/>
    <mergeCell ref="I33:I34"/>
    <mergeCell ref="J33:J34"/>
    <mergeCell ref="K35:K36"/>
    <mergeCell ref="L35:L36"/>
    <mergeCell ref="M35:M36"/>
    <mergeCell ref="N35:N36"/>
    <mergeCell ref="O35:O36"/>
    <mergeCell ref="P35:P36"/>
    <mergeCell ref="B35:B36"/>
    <mergeCell ref="D35:D36"/>
    <mergeCell ref="F35:F36"/>
    <mergeCell ref="G35:G36"/>
    <mergeCell ref="I35:I36"/>
    <mergeCell ref="J35:J36"/>
    <mergeCell ref="K37:K38"/>
    <mergeCell ref="L37:L38"/>
    <mergeCell ref="M37:M38"/>
    <mergeCell ref="N37:N38"/>
    <mergeCell ref="O37:O38"/>
    <mergeCell ref="P37:P38"/>
    <mergeCell ref="B37:B38"/>
    <mergeCell ref="D37:D38"/>
    <mergeCell ref="F37:F38"/>
    <mergeCell ref="G37:G38"/>
    <mergeCell ref="I37:I38"/>
    <mergeCell ref="J37:J38"/>
    <mergeCell ref="K39:K40"/>
    <mergeCell ref="L39:L40"/>
    <mergeCell ref="M39:M40"/>
    <mergeCell ref="N39:N40"/>
    <mergeCell ref="O39:O40"/>
    <mergeCell ref="P39:P40"/>
    <mergeCell ref="B39:B40"/>
    <mergeCell ref="D39:D40"/>
    <mergeCell ref="F39:F40"/>
    <mergeCell ref="G39:G40"/>
    <mergeCell ref="I39:I40"/>
    <mergeCell ref="J39:J40"/>
    <mergeCell ref="K41:K42"/>
    <mergeCell ref="L41:L42"/>
    <mergeCell ref="M41:M42"/>
    <mergeCell ref="N41:N42"/>
    <mergeCell ref="O41:O42"/>
    <mergeCell ref="P41:P42"/>
    <mergeCell ref="B41:B42"/>
    <mergeCell ref="D41:D42"/>
    <mergeCell ref="F41:F42"/>
    <mergeCell ref="G41:G42"/>
    <mergeCell ref="I41:I42"/>
    <mergeCell ref="J41:J42"/>
    <mergeCell ref="K43:K44"/>
    <mergeCell ref="L43:L44"/>
    <mergeCell ref="M43:M44"/>
    <mergeCell ref="N43:N44"/>
    <mergeCell ref="O43:O44"/>
    <mergeCell ref="P43:P44"/>
    <mergeCell ref="B43:B44"/>
    <mergeCell ref="D43:D44"/>
    <mergeCell ref="F43:F44"/>
    <mergeCell ref="G43:G44"/>
    <mergeCell ref="I43:I44"/>
    <mergeCell ref="J43:J44"/>
    <mergeCell ref="D45:D46"/>
    <mergeCell ref="F45:F46"/>
    <mergeCell ref="G45:G46"/>
    <mergeCell ref="B45:B46"/>
    <mergeCell ref="I45:I46"/>
    <mergeCell ref="J45:J46"/>
    <mergeCell ref="K45:K46"/>
    <mergeCell ref="L45:L46"/>
    <mergeCell ref="M45:M46"/>
    <mergeCell ref="B47:B48"/>
    <mergeCell ref="D47:D48"/>
    <mergeCell ref="F47:F48"/>
    <mergeCell ref="G47:G48"/>
    <mergeCell ref="I47:I48"/>
    <mergeCell ref="J47:J48"/>
    <mergeCell ref="A54:B54"/>
    <mergeCell ref="C54:D54"/>
    <mergeCell ref="F54:G54"/>
    <mergeCell ref="I54:K54"/>
    <mergeCell ref="B49:B50"/>
    <mergeCell ref="D49:D50"/>
    <mergeCell ref="F49:F50"/>
    <mergeCell ref="G49:G50"/>
    <mergeCell ref="B51:B52"/>
    <mergeCell ref="D51:D52"/>
    <mergeCell ref="F51:F52"/>
    <mergeCell ref="G51:G52"/>
    <mergeCell ref="I51:I52"/>
    <mergeCell ref="L54:N54"/>
    <mergeCell ref="O54:P54"/>
    <mergeCell ref="A53:B53"/>
    <mergeCell ref="C53:D53"/>
    <mergeCell ref="F53:G53"/>
    <mergeCell ref="I53:K53"/>
    <mergeCell ref="L53:N53"/>
    <mergeCell ref="O53:P53"/>
    <mergeCell ref="A56:B56"/>
    <mergeCell ref="C56:D56"/>
    <mergeCell ref="F56:G56"/>
    <mergeCell ref="I56:K56"/>
    <mergeCell ref="L56:N56"/>
    <mergeCell ref="O56:P56"/>
    <mergeCell ref="A55:B55"/>
    <mergeCell ref="C55:D55"/>
    <mergeCell ref="F55:G55"/>
    <mergeCell ref="I55:K55"/>
    <mergeCell ref="L55:N55"/>
    <mergeCell ref="O55:P55"/>
  </mergeCells>
  <phoneticPr fontId="3" type="noConversion"/>
  <printOptions horizontalCentered="1" verticalCentered="1"/>
  <pageMargins left="0" right="0" top="0.23622047244094491" bottom="0.15748031496062992" header="0.27559055118110237" footer="0.23622047244094491"/>
  <pageSetup paperSize="9" scale="80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8"/>
  <sheetViews>
    <sheetView workbookViewId="0">
      <selection sqref="A1:P1"/>
    </sheetView>
  </sheetViews>
  <sheetFormatPr defaultColWidth="8.875" defaultRowHeight="21" customHeight="1"/>
  <cols>
    <col min="1" max="1" width="7.75" style="75" customWidth="1"/>
    <col min="2" max="2" width="10.75" style="76" customWidth="1"/>
    <col min="3" max="3" width="16.75" style="78" customWidth="1"/>
    <col min="4" max="4" width="3.875" style="78" customWidth="1"/>
    <col min="5" max="5" width="16.75" style="78" customWidth="1"/>
    <col min="6" max="6" width="3.875" style="11" customWidth="1"/>
    <col min="7" max="7" width="10.75" style="11" customWidth="1"/>
    <col min="8" max="8" width="16.75" style="11" customWidth="1"/>
    <col min="9" max="9" width="6.125" style="82" customWidth="1"/>
    <col min="10" max="15" width="3.75" style="11" customWidth="1"/>
    <col min="16" max="16" width="6.5" style="81" customWidth="1"/>
    <col min="17" max="16384" width="8.875" style="15"/>
  </cols>
  <sheetData>
    <row r="1" spans="1:16" s="1" customFormat="1" ht="27" customHeight="1" thickBot="1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</row>
    <row r="2" spans="1:16" s="9" customFormat="1" ht="23.45" customHeight="1" thickBot="1">
      <c r="A2" s="2" t="s">
        <v>1</v>
      </c>
      <c r="B2" s="3" t="s">
        <v>2</v>
      </c>
      <c r="C2" s="399" t="s">
        <v>3</v>
      </c>
      <c r="D2" s="400"/>
      <c r="E2" s="401" t="s">
        <v>4</v>
      </c>
      <c r="F2" s="402"/>
      <c r="G2" s="4" t="s">
        <v>5</v>
      </c>
      <c r="H2" s="5" t="s">
        <v>6</v>
      </c>
      <c r="I2" s="6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8" t="s">
        <v>14</v>
      </c>
    </row>
    <row r="3" spans="1:16" s="11" customFormat="1" ht="17.45" customHeight="1">
      <c r="A3" s="87">
        <v>44837</v>
      </c>
      <c r="B3" s="348" t="s">
        <v>15</v>
      </c>
      <c r="C3" s="99" t="s">
        <v>16</v>
      </c>
      <c r="D3" s="403" t="s">
        <v>213</v>
      </c>
      <c r="E3" s="10" t="s">
        <v>18</v>
      </c>
      <c r="F3" s="403" t="s">
        <v>19</v>
      </c>
      <c r="G3" s="348" t="s">
        <v>20</v>
      </c>
      <c r="H3" s="10" t="s">
        <v>21</v>
      </c>
      <c r="I3" s="326"/>
      <c r="J3" s="351">
        <v>5.5</v>
      </c>
      <c r="K3" s="352">
        <v>2</v>
      </c>
      <c r="L3" s="352">
        <v>2</v>
      </c>
      <c r="M3" s="352">
        <v>2</v>
      </c>
      <c r="N3" s="352"/>
      <c r="O3" s="353">
        <v>0.2</v>
      </c>
      <c r="P3" s="354">
        <f>J3*70+K3*77+L3*25+N3*60+O3*100+M3*45</f>
        <v>699</v>
      </c>
    </row>
    <row r="4" spans="1:16" s="13" customFormat="1" ht="17.45" customHeight="1">
      <c r="A4" s="97" t="s">
        <v>22</v>
      </c>
      <c r="B4" s="290"/>
      <c r="C4" s="100" t="s">
        <v>23</v>
      </c>
      <c r="D4" s="404"/>
      <c r="E4" s="12" t="s">
        <v>24</v>
      </c>
      <c r="F4" s="303"/>
      <c r="G4" s="281"/>
      <c r="H4" s="12" t="s">
        <v>25</v>
      </c>
      <c r="I4" s="327"/>
      <c r="J4" s="293"/>
      <c r="K4" s="336"/>
      <c r="L4" s="336"/>
      <c r="M4" s="336"/>
      <c r="N4" s="336"/>
      <c r="O4" s="334"/>
      <c r="P4" s="339" t="e">
        <v>#VALUE!</v>
      </c>
    </row>
    <row r="5" spans="1:16" s="11" customFormat="1" ht="17.45" customHeight="1">
      <c r="A5" s="19">
        <f>A3+1</f>
        <v>44838</v>
      </c>
      <c r="B5" s="281" t="s">
        <v>26</v>
      </c>
      <c r="C5" s="21" t="s">
        <v>27</v>
      </c>
      <c r="D5" s="405" t="s">
        <v>17</v>
      </c>
      <c r="E5" s="20" t="s">
        <v>28</v>
      </c>
      <c r="F5" s="405" t="s">
        <v>67</v>
      </c>
      <c r="G5" s="303" t="s">
        <v>29</v>
      </c>
      <c r="H5" s="98" t="s">
        <v>30</v>
      </c>
      <c r="I5" s="305" t="s">
        <v>31</v>
      </c>
      <c r="J5" s="293">
        <v>5</v>
      </c>
      <c r="K5" s="336">
        <v>2.5</v>
      </c>
      <c r="L5" s="336">
        <v>1.8</v>
      </c>
      <c r="M5" s="336">
        <v>2</v>
      </c>
      <c r="N5" s="336">
        <v>1</v>
      </c>
      <c r="O5" s="337"/>
      <c r="P5" s="338">
        <f t="shared" ref="P5" si="0">J5*70+K5*77+L5*25+N5*60+O5*100+M5*45</f>
        <v>737.5</v>
      </c>
    </row>
    <row r="6" spans="1:16" s="13" customFormat="1" ht="17.45" customHeight="1">
      <c r="A6" s="88" t="s">
        <v>32</v>
      </c>
      <c r="B6" s="290"/>
      <c r="C6" s="23" t="s">
        <v>33</v>
      </c>
      <c r="D6" s="404"/>
      <c r="E6" s="12" t="s">
        <v>34</v>
      </c>
      <c r="F6" s="303"/>
      <c r="G6" s="281"/>
      <c r="H6" s="23" t="s">
        <v>35</v>
      </c>
      <c r="I6" s="265"/>
      <c r="J6" s="293"/>
      <c r="K6" s="336"/>
      <c r="L6" s="336"/>
      <c r="M6" s="336"/>
      <c r="N6" s="336"/>
      <c r="O6" s="334"/>
      <c r="P6" s="339" t="e">
        <v>#VALUE!</v>
      </c>
    </row>
    <row r="7" spans="1:16" s="11" customFormat="1" ht="17.45" customHeight="1">
      <c r="A7" s="19">
        <f>A5+1</f>
        <v>44839</v>
      </c>
      <c r="B7" s="303" t="s">
        <v>36</v>
      </c>
      <c r="C7" s="21" t="s">
        <v>37</v>
      </c>
      <c r="D7" s="405" t="s">
        <v>74</v>
      </c>
      <c r="E7" s="27" t="s">
        <v>39</v>
      </c>
      <c r="F7" s="405" t="s">
        <v>17</v>
      </c>
      <c r="G7" s="281" t="s">
        <v>5</v>
      </c>
      <c r="H7" s="21" t="s">
        <v>40</v>
      </c>
      <c r="I7" s="264" t="s">
        <v>41</v>
      </c>
      <c r="J7" s="292">
        <v>5</v>
      </c>
      <c r="K7" s="294">
        <v>2.5</v>
      </c>
      <c r="L7" s="294">
        <v>1.5</v>
      </c>
      <c r="M7" s="294">
        <v>2</v>
      </c>
      <c r="N7" s="294"/>
      <c r="O7" s="273">
        <v>1</v>
      </c>
      <c r="P7" s="291">
        <f t="shared" ref="P7" si="1">J7*70+K7*77+L7*25+N7*60+O7*100+M7*45</f>
        <v>770</v>
      </c>
    </row>
    <row r="8" spans="1:16" s="13" customFormat="1" ht="17.45" customHeight="1">
      <c r="A8" s="88" t="s">
        <v>42</v>
      </c>
      <c r="B8" s="290"/>
      <c r="C8" s="39" t="s">
        <v>43</v>
      </c>
      <c r="D8" s="303"/>
      <c r="E8" s="17" t="s">
        <v>44</v>
      </c>
      <c r="F8" s="303"/>
      <c r="G8" s="281"/>
      <c r="H8" s="12" t="s">
        <v>45</v>
      </c>
      <c r="I8" s="265"/>
      <c r="J8" s="293"/>
      <c r="K8" s="254"/>
      <c r="L8" s="254"/>
      <c r="M8" s="254"/>
      <c r="N8" s="254"/>
      <c r="O8" s="294"/>
      <c r="P8" s="275" t="e">
        <v>#VALUE!</v>
      </c>
    </row>
    <row r="9" spans="1:16" ht="17.45" customHeight="1">
      <c r="A9" s="83">
        <f>A7+1</f>
        <v>44840</v>
      </c>
      <c r="B9" s="281" t="s">
        <v>46</v>
      </c>
      <c r="C9" s="20" t="s">
        <v>47</v>
      </c>
      <c r="D9" s="405" t="s">
        <v>104</v>
      </c>
      <c r="E9" s="21" t="s">
        <v>48</v>
      </c>
      <c r="F9" s="405" t="s">
        <v>214</v>
      </c>
      <c r="G9" s="281" t="s">
        <v>29</v>
      </c>
      <c r="H9" s="21" t="s">
        <v>49</v>
      </c>
      <c r="I9" s="264"/>
      <c r="J9" s="293">
        <v>5</v>
      </c>
      <c r="K9" s="336">
        <v>2.2000000000000002</v>
      </c>
      <c r="L9" s="336">
        <v>2.1</v>
      </c>
      <c r="M9" s="336">
        <v>2.2000000000000002</v>
      </c>
      <c r="N9" s="336"/>
      <c r="O9" s="337"/>
      <c r="P9" s="338">
        <f t="shared" ref="P9" si="2">J9*70+K9*77+L9*25+N9*60+O9*100+M9*45</f>
        <v>670.9</v>
      </c>
    </row>
    <row r="10" spans="1:16" s="18" customFormat="1" ht="17.45" customHeight="1">
      <c r="A10" s="88" t="s">
        <v>50</v>
      </c>
      <c r="B10" s="290"/>
      <c r="C10" s="12" t="s">
        <v>51</v>
      </c>
      <c r="D10" s="303"/>
      <c r="E10" s="23" t="s">
        <v>52</v>
      </c>
      <c r="F10" s="303"/>
      <c r="G10" s="281"/>
      <c r="H10" s="12" t="s">
        <v>53</v>
      </c>
      <c r="I10" s="265"/>
      <c r="J10" s="293"/>
      <c r="K10" s="336"/>
      <c r="L10" s="336"/>
      <c r="M10" s="336"/>
      <c r="N10" s="336"/>
      <c r="O10" s="334"/>
      <c r="P10" s="339" t="e">
        <v>#VALUE!</v>
      </c>
    </row>
    <row r="11" spans="1:16" ht="17.45" customHeight="1">
      <c r="A11" s="19">
        <f>A9+1</f>
        <v>44841</v>
      </c>
      <c r="B11" s="303" t="s">
        <v>54</v>
      </c>
      <c r="C11" s="20" t="s">
        <v>55</v>
      </c>
      <c r="D11" s="404" t="s">
        <v>17</v>
      </c>
      <c r="E11" s="93" t="s">
        <v>56</v>
      </c>
      <c r="F11" s="404" t="s">
        <v>213</v>
      </c>
      <c r="G11" s="303" t="s">
        <v>29</v>
      </c>
      <c r="H11" s="20" t="s">
        <v>57</v>
      </c>
      <c r="I11" s="305" t="s">
        <v>31</v>
      </c>
      <c r="J11" s="292">
        <v>5.0999999999999996</v>
      </c>
      <c r="K11" s="334">
        <v>2.2000000000000002</v>
      </c>
      <c r="L11" s="334">
        <v>2.2999999999999998</v>
      </c>
      <c r="M11" s="334">
        <v>2</v>
      </c>
      <c r="N11" s="334"/>
      <c r="O11" s="337"/>
      <c r="P11" s="338">
        <f t="shared" ref="P11" si="3">J11*70+K11*77+L11*25+N11*60+O11*100+M11*45</f>
        <v>673.9</v>
      </c>
    </row>
    <row r="12" spans="1:16" s="18" customFormat="1" ht="17.45" customHeight="1" thickBot="1">
      <c r="A12" s="85" t="s">
        <v>58</v>
      </c>
      <c r="B12" s="282"/>
      <c r="C12" s="34" t="s">
        <v>59</v>
      </c>
      <c r="D12" s="406"/>
      <c r="E12" s="101" t="s">
        <v>60</v>
      </c>
      <c r="F12" s="406"/>
      <c r="G12" s="407"/>
      <c r="H12" s="34" t="s">
        <v>61</v>
      </c>
      <c r="I12" s="285"/>
      <c r="J12" s="333"/>
      <c r="K12" s="335"/>
      <c r="L12" s="335"/>
      <c r="M12" s="335"/>
      <c r="N12" s="335"/>
      <c r="O12" s="341"/>
      <c r="P12" s="340" t="e">
        <v>#VALUE!</v>
      </c>
    </row>
    <row r="13" spans="1:16" ht="17.45" customHeight="1">
      <c r="A13" s="38">
        <f>A11+3</f>
        <v>44844</v>
      </c>
      <c r="B13" s="410"/>
      <c r="C13" s="412" t="s">
        <v>63</v>
      </c>
      <c r="D13" s="413"/>
      <c r="E13" s="413"/>
      <c r="F13" s="413"/>
      <c r="G13" s="413"/>
      <c r="H13" s="414"/>
      <c r="I13" s="418"/>
      <c r="J13" s="420"/>
      <c r="K13" s="356"/>
      <c r="L13" s="356"/>
      <c r="M13" s="356"/>
      <c r="N13" s="356"/>
      <c r="O13" s="423"/>
      <c r="P13" s="424">
        <f>J13*70+K13*77+L13*25+N13*60+O13*100+M13*45</f>
        <v>0</v>
      </c>
    </row>
    <row r="14" spans="1:16" s="25" customFormat="1" ht="17.45" customHeight="1">
      <c r="A14" s="24" t="s">
        <v>22</v>
      </c>
      <c r="B14" s="411"/>
      <c r="C14" s="415"/>
      <c r="D14" s="416"/>
      <c r="E14" s="416"/>
      <c r="F14" s="416"/>
      <c r="G14" s="416"/>
      <c r="H14" s="417"/>
      <c r="I14" s="419"/>
      <c r="J14" s="421"/>
      <c r="K14" s="422"/>
      <c r="L14" s="422"/>
      <c r="M14" s="422"/>
      <c r="N14" s="422"/>
      <c r="O14" s="356"/>
      <c r="P14" s="425" t="e">
        <v>#VALUE!</v>
      </c>
    </row>
    <row r="15" spans="1:16" s="11" customFormat="1" ht="17.45" customHeight="1">
      <c r="A15" s="19">
        <f>A13+1</f>
        <v>44845</v>
      </c>
      <c r="B15" s="303" t="s">
        <v>64</v>
      </c>
      <c r="C15" s="26" t="s">
        <v>65</v>
      </c>
      <c r="D15" s="404" t="s">
        <v>17</v>
      </c>
      <c r="E15" s="20" t="s">
        <v>66</v>
      </c>
      <c r="F15" s="404" t="s">
        <v>74</v>
      </c>
      <c r="G15" s="303" t="s">
        <v>29</v>
      </c>
      <c r="H15" s="20" t="s">
        <v>68</v>
      </c>
      <c r="I15" s="305" t="s">
        <v>31</v>
      </c>
      <c r="J15" s="292">
        <v>5.3</v>
      </c>
      <c r="K15" s="294">
        <v>2.5</v>
      </c>
      <c r="L15" s="334">
        <v>1.8</v>
      </c>
      <c r="M15" s="334">
        <v>2</v>
      </c>
      <c r="N15" s="334">
        <v>1</v>
      </c>
      <c r="O15" s="375"/>
      <c r="P15" s="338">
        <f t="shared" ref="P15" si="4">J15*70+K15*77+L15*25+N15*60+O15*100+M15*45</f>
        <v>758.5</v>
      </c>
    </row>
    <row r="16" spans="1:16" s="11" customFormat="1" ht="17.45" customHeight="1">
      <c r="A16" s="88" t="s">
        <v>32</v>
      </c>
      <c r="B16" s="290"/>
      <c r="C16" s="28" t="s">
        <v>69</v>
      </c>
      <c r="D16" s="303"/>
      <c r="E16" s="12" t="s">
        <v>70</v>
      </c>
      <c r="F16" s="303"/>
      <c r="G16" s="281"/>
      <c r="H16" s="12" t="s">
        <v>71</v>
      </c>
      <c r="I16" s="265"/>
      <c r="J16" s="426"/>
      <c r="K16" s="427"/>
      <c r="L16" s="409"/>
      <c r="M16" s="409"/>
      <c r="N16" s="409"/>
      <c r="O16" s="428"/>
      <c r="P16" s="339" t="e">
        <v>#VALUE!</v>
      </c>
    </row>
    <row r="17" spans="1:16" s="29" customFormat="1" ht="17.45" customHeight="1">
      <c r="A17" s="83">
        <f>A15+1</f>
        <v>44846</v>
      </c>
      <c r="B17" s="281" t="s">
        <v>36</v>
      </c>
      <c r="C17" s="20" t="s">
        <v>72</v>
      </c>
      <c r="D17" s="405" t="s">
        <v>19</v>
      </c>
      <c r="E17" s="21" t="s">
        <v>73</v>
      </c>
      <c r="F17" s="405" t="s">
        <v>74</v>
      </c>
      <c r="G17" s="281" t="s">
        <v>75</v>
      </c>
      <c r="H17" s="20" t="s">
        <v>62</v>
      </c>
      <c r="I17" s="264" t="s">
        <v>41</v>
      </c>
      <c r="J17" s="292">
        <v>5</v>
      </c>
      <c r="K17" s="294">
        <v>1.8</v>
      </c>
      <c r="L17" s="294">
        <v>2</v>
      </c>
      <c r="M17" s="294">
        <v>2.5</v>
      </c>
      <c r="N17" s="294"/>
      <c r="O17" s="408">
        <v>1</v>
      </c>
      <c r="P17" s="291">
        <f t="shared" ref="P17:P47" si="5">J17*70+K17*77+L17*25+N17*60+O17*100+M17*45</f>
        <v>751.1</v>
      </c>
    </row>
    <row r="18" spans="1:16" s="29" customFormat="1" ht="17.45" customHeight="1">
      <c r="A18" s="88" t="s">
        <v>42</v>
      </c>
      <c r="B18" s="290"/>
      <c r="C18" s="12" t="s">
        <v>76</v>
      </c>
      <c r="D18" s="303"/>
      <c r="E18" s="12" t="s">
        <v>77</v>
      </c>
      <c r="F18" s="303"/>
      <c r="G18" s="281"/>
      <c r="H18" s="35" t="s">
        <v>78</v>
      </c>
      <c r="I18" s="265"/>
      <c r="J18" s="293"/>
      <c r="K18" s="254"/>
      <c r="L18" s="254"/>
      <c r="M18" s="254"/>
      <c r="N18" s="254"/>
      <c r="O18" s="294"/>
      <c r="P18" s="275" t="e">
        <v>#VALUE!</v>
      </c>
    </row>
    <row r="19" spans="1:16" s="29" customFormat="1" ht="17.45" customHeight="1">
      <c r="A19" s="83">
        <f>A17+1</f>
        <v>44847</v>
      </c>
      <c r="B19" s="281" t="s">
        <v>79</v>
      </c>
      <c r="C19" s="14" t="s">
        <v>80</v>
      </c>
      <c r="D19" s="405" t="s">
        <v>104</v>
      </c>
      <c r="E19" s="20" t="s">
        <v>82</v>
      </c>
      <c r="F19" s="405" t="s">
        <v>38</v>
      </c>
      <c r="G19" s="405" t="s">
        <v>29</v>
      </c>
      <c r="H19" s="30" t="s">
        <v>83</v>
      </c>
      <c r="I19" s="264"/>
      <c r="J19" s="293">
        <v>5</v>
      </c>
      <c r="K19" s="254">
        <v>2.5</v>
      </c>
      <c r="L19" s="336">
        <v>2</v>
      </c>
      <c r="M19" s="336">
        <v>3</v>
      </c>
      <c r="N19" s="336"/>
      <c r="O19" s="337"/>
      <c r="P19" s="338">
        <f t="shared" ref="P19:P49" si="6">J19*70+K19*77+L19*25+N19*60+O19*100+M19*45</f>
        <v>727.5</v>
      </c>
    </row>
    <row r="20" spans="1:16" s="33" customFormat="1" ht="17.45" customHeight="1">
      <c r="A20" s="88" t="s">
        <v>50</v>
      </c>
      <c r="B20" s="290"/>
      <c r="C20" s="17" t="s">
        <v>84</v>
      </c>
      <c r="D20" s="303"/>
      <c r="E20" s="31" t="s">
        <v>85</v>
      </c>
      <c r="F20" s="303"/>
      <c r="G20" s="303"/>
      <c r="H20" s="32" t="s">
        <v>86</v>
      </c>
      <c r="I20" s="265"/>
      <c r="J20" s="293"/>
      <c r="K20" s="254"/>
      <c r="L20" s="336"/>
      <c r="M20" s="336"/>
      <c r="N20" s="336"/>
      <c r="O20" s="334"/>
      <c r="P20" s="339" t="e">
        <v>#VALUE!</v>
      </c>
    </row>
    <row r="21" spans="1:16" s="84" customFormat="1" ht="17.45" customHeight="1">
      <c r="A21" s="83">
        <f>A19+1</f>
        <v>44848</v>
      </c>
      <c r="B21" s="328" t="s">
        <v>87</v>
      </c>
      <c r="C21" s="21" t="s">
        <v>88</v>
      </c>
      <c r="D21" s="405" t="s">
        <v>19</v>
      </c>
      <c r="E21" s="21" t="s">
        <v>89</v>
      </c>
      <c r="F21" s="404" t="s">
        <v>19</v>
      </c>
      <c r="G21" s="430" t="s">
        <v>90</v>
      </c>
      <c r="H21" s="21" t="s">
        <v>91</v>
      </c>
      <c r="I21" s="264" t="s">
        <v>31</v>
      </c>
      <c r="J21" s="254">
        <v>5</v>
      </c>
      <c r="K21" s="254">
        <v>2.5</v>
      </c>
      <c r="L21" s="254">
        <v>1.5</v>
      </c>
      <c r="M21" s="254">
        <v>2.5</v>
      </c>
      <c r="N21" s="254">
        <v>1</v>
      </c>
      <c r="O21" s="273"/>
      <c r="P21" s="291">
        <f t="shared" ref="P21:P53" si="7">J21*70+K21*77+L21*25+N21*60+O21*100+M21*45</f>
        <v>752.5</v>
      </c>
    </row>
    <row r="22" spans="1:16" s="86" customFormat="1" ht="17.45" customHeight="1" thickBot="1">
      <c r="A22" s="85" t="s">
        <v>58</v>
      </c>
      <c r="B22" s="429"/>
      <c r="C22" s="34" t="s">
        <v>92</v>
      </c>
      <c r="D22" s="406"/>
      <c r="E22" s="34" t="s">
        <v>93</v>
      </c>
      <c r="F22" s="406"/>
      <c r="G22" s="431"/>
      <c r="H22" s="34" t="s">
        <v>94</v>
      </c>
      <c r="I22" s="285"/>
      <c r="J22" s="272"/>
      <c r="K22" s="272"/>
      <c r="L22" s="272"/>
      <c r="M22" s="272"/>
      <c r="N22" s="272"/>
      <c r="O22" s="274"/>
      <c r="P22" s="276" t="e">
        <v>#VALUE!</v>
      </c>
    </row>
    <row r="23" spans="1:16" s="84" customFormat="1" ht="17.45" customHeight="1">
      <c r="A23" s="87">
        <f>A21+3</f>
        <v>44851</v>
      </c>
      <c r="B23" s="281" t="s">
        <v>200</v>
      </c>
      <c r="C23" s="92" t="s">
        <v>96</v>
      </c>
      <c r="D23" s="403" t="s">
        <v>215</v>
      </c>
      <c r="E23" s="10" t="s">
        <v>97</v>
      </c>
      <c r="F23" s="403" t="s">
        <v>19</v>
      </c>
      <c r="G23" s="432" t="s">
        <v>20</v>
      </c>
      <c r="H23" s="10" t="s">
        <v>98</v>
      </c>
      <c r="I23" s="326"/>
      <c r="J23" s="323">
        <v>5.0999999999999996</v>
      </c>
      <c r="K23" s="323">
        <v>2.5</v>
      </c>
      <c r="L23" s="323">
        <v>1.7</v>
      </c>
      <c r="M23" s="323">
        <v>2</v>
      </c>
      <c r="N23" s="323"/>
      <c r="O23" s="324"/>
      <c r="P23" s="325">
        <f t="shared" ref="P23" si="8">J23*70+K23*77+L23*25+N23*60+O23*100+M23*45</f>
        <v>682</v>
      </c>
    </row>
    <row r="24" spans="1:16" s="89" customFormat="1" ht="17.45" customHeight="1">
      <c r="A24" s="88" t="s">
        <v>22</v>
      </c>
      <c r="B24" s="290"/>
      <c r="C24" s="89" t="s">
        <v>99</v>
      </c>
      <c r="D24" s="303"/>
      <c r="E24" s="12" t="s">
        <v>100</v>
      </c>
      <c r="F24" s="303"/>
      <c r="G24" s="433"/>
      <c r="H24" s="35" t="s">
        <v>101</v>
      </c>
      <c r="I24" s="327"/>
      <c r="J24" s="254"/>
      <c r="K24" s="254"/>
      <c r="L24" s="254"/>
      <c r="M24" s="254"/>
      <c r="N24" s="254"/>
      <c r="O24" s="294"/>
      <c r="P24" s="275" t="e">
        <v>#VALUE!</v>
      </c>
    </row>
    <row r="25" spans="1:16" s="84" customFormat="1" ht="17.45" customHeight="1">
      <c r="A25" s="83">
        <f>A23+1</f>
        <v>44852</v>
      </c>
      <c r="B25" s="281" t="s">
        <v>102</v>
      </c>
      <c r="C25" s="21" t="s">
        <v>103</v>
      </c>
      <c r="D25" s="405" t="s">
        <v>17</v>
      </c>
      <c r="E25" s="20" t="s">
        <v>105</v>
      </c>
      <c r="F25" s="404" t="s">
        <v>19</v>
      </c>
      <c r="G25" s="303" t="s">
        <v>29</v>
      </c>
      <c r="H25" s="21" t="s">
        <v>106</v>
      </c>
      <c r="I25" s="305" t="s">
        <v>31</v>
      </c>
      <c r="J25" s="254">
        <v>5.3</v>
      </c>
      <c r="K25" s="254">
        <v>2.5</v>
      </c>
      <c r="L25" s="254">
        <v>1.5</v>
      </c>
      <c r="M25" s="254">
        <v>2</v>
      </c>
      <c r="N25" s="254">
        <v>1</v>
      </c>
      <c r="O25" s="273"/>
      <c r="P25" s="291">
        <f t="shared" ref="P25" si="9">J25*70+K25*77+L25*25+N25*60+O25*100+M25*45</f>
        <v>751</v>
      </c>
    </row>
    <row r="26" spans="1:16" s="86" customFormat="1" ht="17.45" customHeight="1">
      <c r="A26" s="88" t="s">
        <v>32</v>
      </c>
      <c r="B26" s="290"/>
      <c r="C26" s="12" t="s">
        <v>107</v>
      </c>
      <c r="D26" s="303"/>
      <c r="E26" s="31" t="s">
        <v>108</v>
      </c>
      <c r="F26" s="303"/>
      <c r="G26" s="281"/>
      <c r="H26" s="12" t="s">
        <v>109</v>
      </c>
      <c r="I26" s="265"/>
      <c r="J26" s="254"/>
      <c r="K26" s="254"/>
      <c r="L26" s="254"/>
      <c r="M26" s="254"/>
      <c r="N26" s="254"/>
      <c r="O26" s="294"/>
      <c r="P26" s="275" t="e">
        <v>#VALUE!</v>
      </c>
    </row>
    <row r="27" spans="1:16" s="84" customFormat="1" ht="17.45" customHeight="1">
      <c r="A27" s="83">
        <f>A25+1</f>
        <v>44853</v>
      </c>
      <c r="B27" s="281" t="s">
        <v>110</v>
      </c>
      <c r="C27" s="21" t="s">
        <v>111</v>
      </c>
      <c r="D27" s="405" t="s">
        <v>74</v>
      </c>
      <c r="E27" s="90" t="s">
        <v>112</v>
      </c>
      <c r="F27" s="405" t="s">
        <v>17</v>
      </c>
      <c r="G27" s="281" t="s">
        <v>20</v>
      </c>
      <c r="H27" s="21" t="s">
        <v>113</v>
      </c>
      <c r="I27" s="305" t="s">
        <v>41</v>
      </c>
      <c r="J27" s="293">
        <v>5</v>
      </c>
      <c r="K27" s="254">
        <v>2</v>
      </c>
      <c r="L27" s="254">
        <v>1.8</v>
      </c>
      <c r="M27" s="254">
        <v>2</v>
      </c>
      <c r="N27" s="254"/>
      <c r="O27" s="273">
        <v>1</v>
      </c>
      <c r="P27" s="275">
        <f t="shared" ref="P27" si="10">J27*70+K27*77+L27*25+N27*60+O27*100+M27*45</f>
        <v>739</v>
      </c>
    </row>
    <row r="28" spans="1:16" s="86" customFormat="1" ht="17.45" customHeight="1">
      <c r="A28" s="88" t="s">
        <v>42</v>
      </c>
      <c r="B28" s="290"/>
      <c r="C28" s="12" t="s">
        <v>114</v>
      </c>
      <c r="D28" s="303"/>
      <c r="E28" s="91" t="s">
        <v>115</v>
      </c>
      <c r="F28" s="303"/>
      <c r="G28" s="281"/>
      <c r="H28" s="12" t="s">
        <v>116</v>
      </c>
      <c r="I28" s="265"/>
      <c r="J28" s="293"/>
      <c r="K28" s="254"/>
      <c r="L28" s="254"/>
      <c r="M28" s="254"/>
      <c r="N28" s="254"/>
      <c r="O28" s="294"/>
      <c r="P28" s="275" t="e">
        <v>#VALUE!</v>
      </c>
    </row>
    <row r="29" spans="1:16" s="86" customFormat="1" ht="17.45" customHeight="1">
      <c r="A29" s="19">
        <f>A27+1</f>
        <v>44854</v>
      </c>
      <c r="B29" s="303" t="s">
        <v>26</v>
      </c>
      <c r="C29" s="20" t="s">
        <v>117</v>
      </c>
      <c r="D29" s="404" t="s">
        <v>17</v>
      </c>
      <c r="E29" s="20" t="s">
        <v>118</v>
      </c>
      <c r="F29" s="404" t="s">
        <v>74</v>
      </c>
      <c r="G29" s="303" t="s">
        <v>29</v>
      </c>
      <c r="H29" s="20" t="s">
        <v>119</v>
      </c>
      <c r="I29" s="305"/>
      <c r="J29" s="292">
        <v>5</v>
      </c>
      <c r="K29" s="294">
        <v>2.2000000000000002</v>
      </c>
      <c r="L29" s="294">
        <v>2</v>
      </c>
      <c r="M29" s="294">
        <v>3</v>
      </c>
      <c r="N29" s="294"/>
      <c r="O29" s="317"/>
      <c r="P29" s="291">
        <f t="shared" si="5"/>
        <v>704.4</v>
      </c>
    </row>
    <row r="30" spans="1:16" s="86" customFormat="1" ht="17.45" customHeight="1">
      <c r="A30" s="22" t="s">
        <v>50</v>
      </c>
      <c r="B30" s="319"/>
      <c r="C30" s="23" t="s">
        <v>120</v>
      </c>
      <c r="D30" s="404"/>
      <c r="E30" s="23" t="s">
        <v>121</v>
      </c>
      <c r="F30" s="404"/>
      <c r="G30" s="405"/>
      <c r="H30" s="23" t="s">
        <v>122</v>
      </c>
      <c r="I30" s="305"/>
      <c r="J30" s="320"/>
      <c r="K30" s="273"/>
      <c r="L30" s="273"/>
      <c r="M30" s="273"/>
      <c r="N30" s="273"/>
      <c r="O30" s="317"/>
      <c r="P30" s="318" t="e">
        <v>#VALUE!</v>
      </c>
    </row>
    <row r="31" spans="1:16" s="84" customFormat="1" ht="17.45" customHeight="1">
      <c r="A31" s="83">
        <f>A29+1</f>
        <v>44855</v>
      </c>
      <c r="B31" s="281" t="s">
        <v>123</v>
      </c>
      <c r="C31" s="36" t="s">
        <v>124</v>
      </c>
      <c r="D31" s="405" t="s">
        <v>81</v>
      </c>
      <c r="E31" s="21" t="s">
        <v>125</v>
      </c>
      <c r="F31" s="405" t="s">
        <v>19</v>
      </c>
      <c r="G31" s="281" t="s">
        <v>90</v>
      </c>
      <c r="H31" s="21" t="s">
        <v>126</v>
      </c>
      <c r="I31" s="264" t="s">
        <v>31</v>
      </c>
      <c r="J31" s="254">
        <v>5.2</v>
      </c>
      <c r="K31" s="254">
        <v>2.1</v>
      </c>
      <c r="L31" s="254">
        <v>1.9</v>
      </c>
      <c r="M31" s="254">
        <v>2</v>
      </c>
      <c r="N31" s="254">
        <v>1</v>
      </c>
      <c r="O31" s="273"/>
      <c r="P31" s="275">
        <f t="shared" si="6"/>
        <v>723.2</v>
      </c>
    </row>
    <row r="32" spans="1:16" s="86" customFormat="1" ht="17.45" customHeight="1">
      <c r="A32" s="88" t="s">
        <v>127</v>
      </c>
      <c r="B32" s="290"/>
      <c r="C32" s="37" t="s">
        <v>128</v>
      </c>
      <c r="D32" s="303"/>
      <c r="E32" s="12" t="s">
        <v>129</v>
      </c>
      <c r="F32" s="303"/>
      <c r="G32" s="281"/>
      <c r="H32" s="12" t="s">
        <v>130</v>
      </c>
      <c r="I32" s="265"/>
      <c r="J32" s="254"/>
      <c r="K32" s="254"/>
      <c r="L32" s="254"/>
      <c r="M32" s="254"/>
      <c r="N32" s="254"/>
      <c r="O32" s="294"/>
      <c r="P32" s="275" t="e">
        <v>#VALUE!</v>
      </c>
    </row>
    <row r="33" spans="1:16" s="86" customFormat="1" ht="17.45" hidden="1" customHeight="1">
      <c r="A33" s="19">
        <f>A31+1</f>
        <v>44856</v>
      </c>
      <c r="B33" s="327" t="s">
        <v>131</v>
      </c>
      <c r="C33" s="20" t="s">
        <v>132</v>
      </c>
      <c r="D33" s="404" t="s">
        <v>19</v>
      </c>
      <c r="E33" s="20" t="s">
        <v>133</v>
      </c>
      <c r="F33" s="404" t="s">
        <v>104</v>
      </c>
      <c r="G33" s="303" t="s">
        <v>20</v>
      </c>
      <c r="H33" s="20" t="s">
        <v>134</v>
      </c>
      <c r="I33" s="435"/>
      <c r="J33" s="294">
        <v>5.2</v>
      </c>
      <c r="K33" s="294">
        <v>2</v>
      </c>
      <c r="L33" s="294">
        <v>1.6</v>
      </c>
      <c r="M33" s="294">
        <v>3</v>
      </c>
      <c r="N33" s="294"/>
      <c r="O33" s="317"/>
      <c r="P33" s="291">
        <f t="shared" si="7"/>
        <v>693</v>
      </c>
    </row>
    <row r="34" spans="1:16" s="86" customFormat="1" ht="17.45" hidden="1" customHeight="1" thickBot="1">
      <c r="A34" s="22" t="s">
        <v>135</v>
      </c>
      <c r="B34" s="434"/>
      <c r="C34" s="40" t="s">
        <v>136</v>
      </c>
      <c r="D34" s="404"/>
      <c r="E34" s="23" t="s">
        <v>137</v>
      </c>
      <c r="F34" s="404"/>
      <c r="G34" s="405"/>
      <c r="H34" s="23" t="s">
        <v>138</v>
      </c>
      <c r="I34" s="435"/>
      <c r="J34" s="273"/>
      <c r="K34" s="273"/>
      <c r="L34" s="273"/>
      <c r="M34" s="273"/>
      <c r="N34" s="273"/>
      <c r="O34" s="317"/>
      <c r="P34" s="318" t="e">
        <v>#VALUE!</v>
      </c>
    </row>
    <row r="35" spans="1:16" s="86" customFormat="1" ht="17.45" customHeight="1">
      <c r="A35" s="111">
        <f>A31+1</f>
        <v>44856</v>
      </c>
      <c r="B35" s="112" t="s">
        <v>139</v>
      </c>
      <c r="C35" s="113" t="s">
        <v>140</v>
      </c>
      <c r="D35" s="436" t="s">
        <v>19</v>
      </c>
      <c r="E35" s="114" t="s">
        <v>141</v>
      </c>
      <c r="F35" s="436" t="s">
        <v>17</v>
      </c>
      <c r="G35" s="438" t="s">
        <v>142</v>
      </c>
      <c r="H35" s="113" t="s">
        <v>194</v>
      </c>
      <c r="I35" s="440"/>
      <c r="J35" s="332">
        <v>5.3</v>
      </c>
      <c r="K35" s="266">
        <v>2.2000000000000002</v>
      </c>
      <c r="L35" s="266">
        <v>2</v>
      </c>
      <c r="M35" s="266">
        <v>3</v>
      </c>
      <c r="N35" s="266"/>
      <c r="O35" s="268"/>
      <c r="P35" s="288">
        <f t="shared" ref="P35" si="11">J35*70+K35*77+L35*25+N35*60+O35*100+M35*45</f>
        <v>725.4</v>
      </c>
    </row>
    <row r="36" spans="1:16" s="86" customFormat="1" ht="17.25" customHeight="1" thickBot="1">
      <c r="A36" s="115" t="s">
        <v>143</v>
      </c>
      <c r="B36" s="116" t="s">
        <v>220</v>
      </c>
      <c r="C36" s="117" t="s">
        <v>144</v>
      </c>
      <c r="D36" s="437"/>
      <c r="E36" s="118" t="s">
        <v>145</v>
      </c>
      <c r="F36" s="437"/>
      <c r="G36" s="439"/>
      <c r="H36" s="117" t="s">
        <v>195</v>
      </c>
      <c r="I36" s="441"/>
      <c r="J36" s="442"/>
      <c r="K36" s="287"/>
      <c r="L36" s="287"/>
      <c r="M36" s="287"/>
      <c r="N36" s="287"/>
      <c r="O36" s="268"/>
      <c r="P36" s="385" t="e">
        <v>#VALUE!</v>
      </c>
    </row>
    <row r="37" spans="1:16" s="86" customFormat="1" ht="17.25" customHeight="1">
      <c r="A37" s="111">
        <f>A33</f>
        <v>44856</v>
      </c>
      <c r="B37" s="112" t="s">
        <v>221</v>
      </c>
      <c r="C37" s="113" t="s">
        <v>222</v>
      </c>
      <c r="D37" s="436"/>
      <c r="E37" s="114"/>
      <c r="F37" s="436"/>
      <c r="G37" s="438"/>
      <c r="H37" s="113"/>
      <c r="I37" s="440"/>
      <c r="J37" s="461"/>
      <c r="K37" s="461"/>
      <c r="L37" s="461"/>
      <c r="M37" s="461"/>
      <c r="N37" s="461"/>
      <c r="O37" s="487"/>
      <c r="P37" s="489"/>
    </row>
    <row r="38" spans="1:16" s="86" customFormat="1" ht="17.25" customHeight="1" thickBot="1">
      <c r="A38" s="115" t="s">
        <v>143</v>
      </c>
      <c r="B38" s="116" t="s">
        <v>218</v>
      </c>
      <c r="C38" s="117" t="s">
        <v>223</v>
      </c>
      <c r="D38" s="437"/>
      <c r="E38" s="118"/>
      <c r="F38" s="437"/>
      <c r="G38" s="439"/>
      <c r="H38" s="117"/>
      <c r="I38" s="441"/>
      <c r="J38" s="462"/>
      <c r="K38" s="462"/>
      <c r="L38" s="462"/>
      <c r="M38" s="462"/>
      <c r="N38" s="462"/>
      <c r="O38" s="488"/>
      <c r="P38" s="490"/>
    </row>
    <row r="39" spans="1:16" s="84" customFormat="1" ht="17.45" customHeight="1">
      <c r="A39" s="106">
        <f>A31+3</f>
        <v>44858</v>
      </c>
      <c r="B39" s="443"/>
      <c r="C39" s="445" t="s">
        <v>201</v>
      </c>
      <c r="D39" s="446"/>
      <c r="E39" s="446"/>
      <c r="F39" s="446"/>
      <c r="G39" s="446"/>
      <c r="H39" s="447"/>
      <c r="I39" s="451"/>
      <c r="J39" s="453"/>
      <c r="K39" s="455"/>
      <c r="L39" s="455"/>
      <c r="M39" s="455"/>
      <c r="N39" s="455"/>
      <c r="O39" s="457"/>
      <c r="P39" s="459"/>
    </row>
    <row r="40" spans="1:16" s="89" customFormat="1" ht="17.45" customHeight="1">
      <c r="A40" s="107" t="s">
        <v>22</v>
      </c>
      <c r="B40" s="444"/>
      <c r="C40" s="448"/>
      <c r="D40" s="449"/>
      <c r="E40" s="449"/>
      <c r="F40" s="449"/>
      <c r="G40" s="449"/>
      <c r="H40" s="450"/>
      <c r="I40" s="452"/>
      <c r="J40" s="454"/>
      <c r="K40" s="456"/>
      <c r="L40" s="456"/>
      <c r="M40" s="456"/>
      <c r="N40" s="456"/>
      <c r="O40" s="458"/>
      <c r="P40" s="460"/>
    </row>
    <row r="41" spans="1:16" s="89" customFormat="1" ht="17.45" customHeight="1">
      <c r="A41" s="103">
        <f>A33+2</f>
        <v>44858</v>
      </c>
      <c r="B41" s="103" t="s">
        <v>95</v>
      </c>
      <c r="C41" s="104" t="s">
        <v>203</v>
      </c>
      <c r="D41" s="397" t="s">
        <v>17</v>
      </c>
      <c r="E41" s="104" t="s">
        <v>211</v>
      </c>
      <c r="F41" s="397" t="s">
        <v>38</v>
      </c>
      <c r="G41" s="463" t="s">
        <v>207</v>
      </c>
      <c r="H41" s="104" t="s">
        <v>204</v>
      </c>
      <c r="I41" s="464"/>
      <c r="J41" s="254">
        <v>5.2</v>
      </c>
      <c r="K41" s="254">
        <v>2</v>
      </c>
      <c r="L41" s="254">
        <v>1.9</v>
      </c>
      <c r="M41" s="254">
        <v>2</v>
      </c>
      <c r="N41" s="254">
        <v>1</v>
      </c>
      <c r="O41" s="273"/>
      <c r="P41" s="275">
        <f t="shared" ref="P41" si="12">J41*70+K41*77+L41*25+N41*60+O41*100+M41*45</f>
        <v>715.5</v>
      </c>
    </row>
    <row r="42" spans="1:16" s="89" customFormat="1" ht="17.45" customHeight="1">
      <c r="A42" s="102" t="s">
        <v>22</v>
      </c>
      <c r="B42" s="102" t="s">
        <v>202</v>
      </c>
      <c r="C42" s="105" t="s">
        <v>206</v>
      </c>
      <c r="D42" s="398"/>
      <c r="E42" s="105" t="s">
        <v>212</v>
      </c>
      <c r="F42" s="398"/>
      <c r="G42" s="463"/>
      <c r="H42" s="105" t="s">
        <v>205</v>
      </c>
      <c r="I42" s="465"/>
      <c r="J42" s="254"/>
      <c r="K42" s="254"/>
      <c r="L42" s="254"/>
      <c r="M42" s="254"/>
      <c r="N42" s="254"/>
      <c r="O42" s="294"/>
      <c r="P42" s="275" t="e">
        <v>#VALUE!</v>
      </c>
    </row>
    <row r="43" spans="1:16" s="89" customFormat="1" ht="17.45" customHeight="1">
      <c r="A43" s="19">
        <f>A39+1</f>
        <v>44859</v>
      </c>
      <c r="B43" s="303" t="s">
        <v>146</v>
      </c>
      <c r="C43" s="20" t="s">
        <v>147</v>
      </c>
      <c r="D43" s="404" t="s">
        <v>81</v>
      </c>
      <c r="E43" s="20" t="s">
        <v>148</v>
      </c>
      <c r="F43" s="404" t="s">
        <v>38</v>
      </c>
      <c r="G43" s="303" t="s">
        <v>29</v>
      </c>
      <c r="H43" s="20" t="s">
        <v>149</v>
      </c>
      <c r="I43" s="305" t="s">
        <v>150</v>
      </c>
      <c r="J43" s="294">
        <v>5.0999999999999996</v>
      </c>
      <c r="K43" s="294">
        <v>2</v>
      </c>
      <c r="L43" s="294">
        <v>2</v>
      </c>
      <c r="M43" s="294">
        <v>2</v>
      </c>
      <c r="N43" s="294">
        <v>1</v>
      </c>
      <c r="O43" s="317"/>
      <c r="P43" s="291">
        <f t="shared" ref="P43" si="13">J43*70+K43*77+L43*25+N43*60+O43*100+M43*45</f>
        <v>711</v>
      </c>
    </row>
    <row r="44" spans="1:16" s="89" customFormat="1" ht="17.45" customHeight="1">
      <c r="A44" s="88" t="s">
        <v>32</v>
      </c>
      <c r="B44" s="290"/>
      <c r="C44" s="94" t="s">
        <v>151</v>
      </c>
      <c r="D44" s="303"/>
      <c r="E44" s="12" t="s">
        <v>152</v>
      </c>
      <c r="F44" s="303"/>
      <c r="G44" s="281"/>
      <c r="H44" s="12" t="s">
        <v>153</v>
      </c>
      <c r="I44" s="265"/>
      <c r="J44" s="254"/>
      <c r="K44" s="254"/>
      <c r="L44" s="254"/>
      <c r="M44" s="254"/>
      <c r="N44" s="254"/>
      <c r="O44" s="294"/>
      <c r="P44" s="275" t="e">
        <v>#VALUE!</v>
      </c>
    </row>
    <row r="45" spans="1:16" s="84" customFormat="1" ht="17.45" customHeight="1">
      <c r="A45" s="83">
        <f>A43+1</f>
        <v>44860</v>
      </c>
      <c r="B45" s="281" t="s">
        <v>36</v>
      </c>
      <c r="C45" s="20" t="s">
        <v>154</v>
      </c>
      <c r="D45" s="405" t="s">
        <v>19</v>
      </c>
      <c r="E45" s="27" t="s">
        <v>155</v>
      </c>
      <c r="F45" s="405" t="s">
        <v>17</v>
      </c>
      <c r="G45" s="281" t="s">
        <v>20</v>
      </c>
      <c r="H45" s="21" t="s">
        <v>156</v>
      </c>
      <c r="I45" s="264" t="s">
        <v>41</v>
      </c>
      <c r="J45" s="254">
        <v>5.3</v>
      </c>
      <c r="K45" s="254">
        <v>2.1</v>
      </c>
      <c r="L45" s="254">
        <v>1.5</v>
      </c>
      <c r="M45" s="254">
        <v>2</v>
      </c>
      <c r="N45" s="254"/>
      <c r="O45" s="273">
        <v>1</v>
      </c>
      <c r="P45" s="291">
        <f t="shared" ref="P45" si="14">J45*70+K45*77+L45*25+N45*60+O45*100+M45*45</f>
        <v>760.2</v>
      </c>
    </row>
    <row r="46" spans="1:16" s="86" customFormat="1" ht="17.45" customHeight="1">
      <c r="A46" s="88" t="s">
        <v>42</v>
      </c>
      <c r="B46" s="290"/>
      <c r="C46" s="12" t="s">
        <v>157</v>
      </c>
      <c r="D46" s="303"/>
      <c r="E46" s="17" t="s">
        <v>208</v>
      </c>
      <c r="F46" s="303"/>
      <c r="G46" s="281"/>
      <c r="H46" s="12" t="s">
        <v>158</v>
      </c>
      <c r="I46" s="265"/>
      <c r="J46" s="254"/>
      <c r="K46" s="254"/>
      <c r="L46" s="254"/>
      <c r="M46" s="254"/>
      <c r="N46" s="254"/>
      <c r="O46" s="294"/>
      <c r="P46" s="275" t="e">
        <v>#VALUE!</v>
      </c>
    </row>
    <row r="47" spans="1:16" s="86" customFormat="1" ht="17.45" customHeight="1">
      <c r="A47" s="83">
        <f>A45+1</f>
        <v>44861</v>
      </c>
      <c r="B47" s="281" t="s">
        <v>159</v>
      </c>
      <c r="C47" s="20" t="s">
        <v>160</v>
      </c>
      <c r="D47" s="404" t="s">
        <v>17</v>
      </c>
      <c r="E47" s="21" t="s">
        <v>161</v>
      </c>
      <c r="F47" s="404" t="s">
        <v>67</v>
      </c>
      <c r="G47" s="303" t="s">
        <v>29</v>
      </c>
      <c r="H47" s="86" t="s">
        <v>162</v>
      </c>
      <c r="I47" s="264" t="s">
        <v>126</v>
      </c>
      <c r="J47" s="292">
        <v>5</v>
      </c>
      <c r="K47" s="294">
        <v>2.5</v>
      </c>
      <c r="L47" s="294">
        <v>1.5</v>
      </c>
      <c r="M47" s="294">
        <v>2</v>
      </c>
      <c r="N47" s="294"/>
      <c r="O47" s="273"/>
      <c r="P47" s="291">
        <f t="shared" si="5"/>
        <v>670</v>
      </c>
    </row>
    <row r="48" spans="1:16" s="86" customFormat="1" ht="17.45" customHeight="1">
      <c r="A48" s="88" t="s">
        <v>50</v>
      </c>
      <c r="B48" s="290"/>
      <c r="C48" s="39" t="s">
        <v>163</v>
      </c>
      <c r="D48" s="303"/>
      <c r="E48" s="12" t="s">
        <v>164</v>
      </c>
      <c r="F48" s="303"/>
      <c r="G48" s="281"/>
      <c r="H48" s="86" t="s">
        <v>165</v>
      </c>
      <c r="I48" s="265"/>
      <c r="J48" s="293"/>
      <c r="K48" s="254"/>
      <c r="L48" s="254"/>
      <c r="M48" s="254"/>
      <c r="N48" s="254"/>
      <c r="O48" s="294"/>
      <c r="P48" s="275" t="e">
        <v>#VALUE!</v>
      </c>
    </row>
    <row r="49" spans="1:16" s="84" customFormat="1" ht="17.45" customHeight="1">
      <c r="A49" s="19">
        <f>A47+1</f>
        <v>44862</v>
      </c>
      <c r="B49" s="281" t="s">
        <v>166</v>
      </c>
      <c r="C49" s="21" t="s">
        <v>167</v>
      </c>
      <c r="D49" s="405" t="s">
        <v>17</v>
      </c>
      <c r="E49" s="21" t="s">
        <v>168</v>
      </c>
      <c r="F49" s="405" t="s">
        <v>169</v>
      </c>
      <c r="G49" s="281" t="s">
        <v>90</v>
      </c>
      <c r="H49" s="21" t="s">
        <v>192</v>
      </c>
      <c r="I49" s="305" t="s">
        <v>31</v>
      </c>
      <c r="J49" s="254">
        <v>5.0999999999999996</v>
      </c>
      <c r="K49" s="254">
        <v>2.5</v>
      </c>
      <c r="L49" s="254">
        <v>1.8</v>
      </c>
      <c r="M49" s="254">
        <v>2.5</v>
      </c>
      <c r="N49" s="254">
        <v>1</v>
      </c>
      <c r="O49" s="273"/>
      <c r="P49" s="291">
        <f t="shared" si="6"/>
        <v>767</v>
      </c>
    </row>
    <row r="50" spans="1:16" s="86" customFormat="1" ht="17.45" customHeight="1">
      <c r="A50" s="22" t="s">
        <v>127</v>
      </c>
      <c r="B50" s="319"/>
      <c r="C50" s="40" t="s">
        <v>170</v>
      </c>
      <c r="D50" s="404"/>
      <c r="E50" s="23" t="s">
        <v>171</v>
      </c>
      <c r="F50" s="404"/>
      <c r="G50" s="405"/>
      <c r="H50" s="23" t="s">
        <v>193</v>
      </c>
      <c r="I50" s="305"/>
      <c r="J50" s="273"/>
      <c r="K50" s="273"/>
      <c r="L50" s="273"/>
      <c r="M50" s="273"/>
      <c r="N50" s="273"/>
      <c r="O50" s="317"/>
      <c r="P50" s="318" t="e">
        <v>#VALUE!</v>
      </c>
    </row>
    <row r="51" spans="1:16" s="86" customFormat="1" ht="17.45" customHeight="1">
      <c r="A51" s="111">
        <f>A47+2</f>
        <v>44863</v>
      </c>
      <c r="B51" s="112" t="s">
        <v>139</v>
      </c>
      <c r="C51" s="113" t="s">
        <v>140</v>
      </c>
      <c r="D51" s="436" t="s">
        <v>19</v>
      </c>
      <c r="E51" s="114" t="s">
        <v>141</v>
      </c>
      <c r="F51" s="436" t="s">
        <v>17</v>
      </c>
      <c r="G51" s="438" t="s">
        <v>142</v>
      </c>
      <c r="H51" s="113" t="s">
        <v>194</v>
      </c>
      <c r="I51" s="440"/>
      <c r="J51" s="461"/>
      <c r="K51" s="461"/>
      <c r="L51" s="461"/>
      <c r="M51" s="461"/>
      <c r="N51" s="461"/>
      <c r="O51" s="487"/>
      <c r="P51" s="489"/>
    </row>
    <row r="52" spans="1:16" s="86" customFormat="1" ht="17.45" customHeight="1" thickBot="1">
      <c r="A52" s="115" t="s">
        <v>143</v>
      </c>
      <c r="B52" s="116" t="s">
        <v>218</v>
      </c>
      <c r="C52" s="117" t="s">
        <v>144</v>
      </c>
      <c r="D52" s="437"/>
      <c r="E52" s="118" t="s">
        <v>145</v>
      </c>
      <c r="F52" s="437"/>
      <c r="G52" s="439"/>
      <c r="H52" s="117" t="s">
        <v>195</v>
      </c>
      <c r="I52" s="441"/>
      <c r="J52" s="462"/>
      <c r="K52" s="462"/>
      <c r="L52" s="462"/>
      <c r="M52" s="462"/>
      <c r="N52" s="462"/>
      <c r="O52" s="488"/>
      <c r="P52" s="490"/>
    </row>
    <row r="53" spans="1:16" s="84" customFormat="1" ht="17.45" customHeight="1">
      <c r="A53" s="87">
        <v>44865</v>
      </c>
      <c r="B53" s="312" t="s">
        <v>197</v>
      </c>
      <c r="C53" s="10" t="s">
        <v>198</v>
      </c>
      <c r="D53" s="403" t="s">
        <v>17</v>
      </c>
      <c r="E53" s="10" t="s">
        <v>216</v>
      </c>
      <c r="F53" s="403" t="s">
        <v>19</v>
      </c>
      <c r="G53" s="432" t="s">
        <v>20</v>
      </c>
      <c r="H53" s="10" t="s">
        <v>209</v>
      </c>
      <c r="I53" s="326"/>
      <c r="J53" s="323">
        <v>5.2</v>
      </c>
      <c r="K53" s="323">
        <v>2</v>
      </c>
      <c r="L53" s="323">
        <v>1.6</v>
      </c>
      <c r="M53" s="323">
        <v>3</v>
      </c>
      <c r="N53" s="323"/>
      <c r="O53" s="324"/>
      <c r="P53" s="325">
        <f t="shared" si="7"/>
        <v>693</v>
      </c>
    </row>
    <row r="54" spans="1:16" s="86" customFormat="1" ht="17.45" customHeight="1">
      <c r="A54" s="22" t="s">
        <v>196</v>
      </c>
      <c r="B54" s="434"/>
      <c r="C54" s="40" t="s">
        <v>199</v>
      </c>
      <c r="D54" s="404"/>
      <c r="E54" s="23" t="s">
        <v>217</v>
      </c>
      <c r="F54" s="404"/>
      <c r="G54" s="466"/>
      <c r="H54" s="23" t="s">
        <v>210</v>
      </c>
      <c r="I54" s="435"/>
      <c r="J54" s="273"/>
      <c r="K54" s="273"/>
      <c r="L54" s="273"/>
      <c r="M54" s="273"/>
      <c r="N54" s="273"/>
      <c r="O54" s="317"/>
      <c r="P54" s="318" t="e">
        <v>#VALUE!</v>
      </c>
    </row>
    <row r="55" spans="1:16" s="86" customFormat="1" ht="17.45" customHeight="1">
      <c r="A55" s="109">
        <f>A49+3</f>
        <v>44865</v>
      </c>
      <c r="B55" s="472"/>
      <c r="C55" s="474" t="s">
        <v>219</v>
      </c>
      <c r="D55" s="475"/>
      <c r="E55" s="475"/>
      <c r="F55" s="475"/>
      <c r="G55" s="475"/>
      <c r="H55" s="476"/>
      <c r="I55" s="480"/>
      <c r="J55" s="482"/>
      <c r="K55" s="484"/>
      <c r="L55" s="484"/>
      <c r="M55" s="484"/>
      <c r="N55" s="484"/>
      <c r="O55" s="456"/>
      <c r="P55" s="470"/>
    </row>
    <row r="56" spans="1:16" s="86" customFormat="1" ht="17.45" customHeight="1" thickBot="1">
      <c r="A56" s="110" t="s">
        <v>22</v>
      </c>
      <c r="B56" s="473"/>
      <c r="C56" s="477"/>
      <c r="D56" s="478"/>
      <c r="E56" s="478"/>
      <c r="F56" s="478"/>
      <c r="G56" s="478"/>
      <c r="H56" s="479"/>
      <c r="I56" s="481"/>
      <c r="J56" s="483"/>
      <c r="K56" s="485"/>
      <c r="L56" s="485"/>
      <c r="M56" s="485"/>
      <c r="N56" s="485"/>
      <c r="O56" s="486"/>
      <c r="P56" s="471"/>
    </row>
    <row r="57" spans="1:16" s="95" customFormat="1" ht="15.6" customHeight="1">
      <c r="A57" s="241" t="s">
        <v>172</v>
      </c>
      <c r="B57" s="242"/>
      <c r="C57" s="245" t="s">
        <v>173</v>
      </c>
      <c r="D57" s="245"/>
      <c r="E57" s="108" t="s">
        <v>174</v>
      </c>
      <c r="F57" s="468" t="s">
        <v>175</v>
      </c>
      <c r="G57" s="468"/>
      <c r="H57" s="108" t="s">
        <v>176</v>
      </c>
      <c r="I57" s="245" t="s">
        <v>177</v>
      </c>
      <c r="J57" s="245"/>
      <c r="K57" s="245"/>
      <c r="L57" s="245" t="s">
        <v>178</v>
      </c>
      <c r="M57" s="245"/>
      <c r="N57" s="245"/>
      <c r="O57" s="245" t="s">
        <v>179</v>
      </c>
      <c r="P57" s="246"/>
    </row>
    <row r="58" spans="1:16" s="96" customFormat="1" ht="15.6" customHeight="1">
      <c r="A58" s="235" t="s">
        <v>180</v>
      </c>
      <c r="B58" s="236"/>
      <c r="C58" s="239">
        <v>670</v>
      </c>
      <c r="D58" s="239" t="s">
        <v>181</v>
      </c>
      <c r="E58" s="41">
        <v>4.5</v>
      </c>
      <c r="F58" s="467">
        <v>2</v>
      </c>
      <c r="G58" s="467"/>
      <c r="H58" s="41">
        <v>1.5</v>
      </c>
      <c r="I58" s="239" t="s">
        <v>182</v>
      </c>
      <c r="J58" s="239"/>
      <c r="K58" s="239" t="s">
        <v>181</v>
      </c>
      <c r="L58" s="239" t="s">
        <v>182</v>
      </c>
      <c r="M58" s="239"/>
      <c r="N58" s="239"/>
      <c r="O58" s="239">
        <v>2</v>
      </c>
      <c r="P58" s="240"/>
    </row>
    <row r="59" spans="1:16" s="96" customFormat="1" ht="15.6" customHeight="1">
      <c r="A59" s="235" t="s">
        <v>183</v>
      </c>
      <c r="B59" s="236"/>
      <c r="C59" s="239">
        <v>770</v>
      </c>
      <c r="D59" s="239" t="s">
        <v>181</v>
      </c>
      <c r="E59" s="41">
        <v>5</v>
      </c>
      <c r="F59" s="467">
        <v>2</v>
      </c>
      <c r="G59" s="467"/>
      <c r="H59" s="41">
        <v>2</v>
      </c>
      <c r="I59" s="239" t="s">
        <v>182</v>
      </c>
      <c r="J59" s="239"/>
      <c r="K59" s="239" t="s">
        <v>181</v>
      </c>
      <c r="L59" s="239" t="s">
        <v>182</v>
      </c>
      <c r="M59" s="239"/>
      <c r="N59" s="239"/>
      <c r="O59" s="239">
        <v>2.5</v>
      </c>
      <c r="P59" s="240"/>
    </row>
    <row r="60" spans="1:16" s="96" customFormat="1" ht="15.6" customHeight="1" thickBot="1">
      <c r="A60" s="248" t="s">
        <v>184</v>
      </c>
      <c r="B60" s="249"/>
      <c r="C60" s="252">
        <v>860</v>
      </c>
      <c r="D60" s="252" t="s">
        <v>181</v>
      </c>
      <c r="E60" s="43">
        <v>5.5</v>
      </c>
      <c r="F60" s="469">
        <v>2.5</v>
      </c>
      <c r="G60" s="469"/>
      <c r="H60" s="43">
        <v>2</v>
      </c>
      <c r="I60" s="252" t="s">
        <v>182</v>
      </c>
      <c r="J60" s="252"/>
      <c r="K60" s="252" t="s">
        <v>181</v>
      </c>
      <c r="L60" s="252" t="s">
        <v>182</v>
      </c>
      <c r="M60" s="252"/>
      <c r="N60" s="252"/>
      <c r="O60" s="252">
        <v>2.5</v>
      </c>
      <c r="P60" s="253"/>
    </row>
    <row r="61" spans="1:16" s="42" customFormat="1" ht="15.6" customHeight="1">
      <c r="A61" s="44" t="s">
        <v>185</v>
      </c>
      <c r="B61" s="45"/>
      <c r="C61" s="46"/>
      <c r="D61" s="46"/>
      <c r="E61" s="46"/>
      <c r="F61" s="47"/>
      <c r="G61" s="47"/>
      <c r="H61" s="46"/>
      <c r="I61" s="46"/>
      <c r="J61" s="46"/>
      <c r="K61" s="46"/>
      <c r="L61" s="46"/>
      <c r="M61" s="46"/>
      <c r="N61" s="46"/>
      <c r="O61" s="46"/>
      <c r="P61" s="46"/>
    </row>
    <row r="62" spans="1:16" s="42" customFormat="1" ht="15.6" customHeight="1">
      <c r="A62" s="48" t="s">
        <v>186</v>
      </c>
      <c r="B62" s="49"/>
      <c r="C62" s="50"/>
      <c r="D62" s="51"/>
      <c r="E62" s="51"/>
      <c r="F62" s="51"/>
      <c r="G62" s="50"/>
      <c r="H62" s="50"/>
      <c r="I62" s="51"/>
      <c r="J62" s="49"/>
      <c r="K62" s="49"/>
      <c r="L62" s="49"/>
      <c r="M62" s="52"/>
      <c r="N62" s="49"/>
      <c r="O62" s="49"/>
      <c r="P62" s="51"/>
    </row>
    <row r="63" spans="1:16" s="16" customFormat="1" ht="15.6" customHeight="1">
      <c r="A63" s="53" t="s">
        <v>187</v>
      </c>
      <c r="B63" s="51"/>
      <c r="C63" s="50"/>
      <c r="D63" s="51"/>
      <c r="E63" s="51"/>
      <c r="F63" s="51"/>
      <c r="G63" s="50"/>
      <c r="H63" s="50"/>
      <c r="I63" s="51"/>
      <c r="J63" s="51"/>
      <c r="K63" s="51"/>
      <c r="L63" s="51"/>
      <c r="M63" s="54"/>
      <c r="N63" s="51"/>
      <c r="O63" s="51"/>
      <c r="P63" s="51"/>
    </row>
    <row r="64" spans="1:16" s="16" customFormat="1" ht="15.6" customHeight="1">
      <c r="A64" s="55" t="s">
        <v>188</v>
      </c>
      <c r="B64" s="51"/>
      <c r="C64" s="56" t="s">
        <v>189</v>
      </c>
      <c r="D64" s="51"/>
      <c r="E64" s="57" t="s">
        <v>190</v>
      </c>
      <c r="F64" s="51"/>
      <c r="G64" s="51"/>
      <c r="H64" s="58" t="s">
        <v>191</v>
      </c>
      <c r="I64" s="59"/>
      <c r="J64" s="51"/>
      <c r="K64" s="51"/>
      <c r="L64" s="51"/>
      <c r="M64" s="51"/>
      <c r="N64" s="51"/>
      <c r="O64" s="51"/>
      <c r="P64" s="51"/>
    </row>
    <row r="65" spans="1:16" s="16" customFormat="1" ht="21" customHeight="1">
      <c r="A65" s="60"/>
      <c r="B65" s="61"/>
      <c r="C65" s="62"/>
      <c r="D65" s="63"/>
      <c r="E65" s="56"/>
      <c r="F65" s="61"/>
      <c r="G65" s="64"/>
      <c r="H65" s="64"/>
      <c r="I65" s="61"/>
      <c r="J65" s="61"/>
      <c r="K65" s="61"/>
      <c r="L65" s="61"/>
      <c r="M65" s="65"/>
      <c r="N65" s="61"/>
      <c r="O65" s="61"/>
      <c r="P65" s="61"/>
    </row>
    <row r="66" spans="1:16" s="16" customFormat="1" ht="21" customHeight="1">
      <c r="A66" s="66"/>
      <c r="B66" s="67"/>
      <c r="C66" s="68"/>
      <c r="D66" s="69"/>
      <c r="E66" s="69"/>
      <c r="F66" s="70"/>
      <c r="G66" s="71"/>
      <c r="H66" s="71"/>
      <c r="I66" s="61"/>
      <c r="J66" s="72"/>
      <c r="K66" s="72"/>
      <c r="L66" s="72"/>
      <c r="M66" s="73"/>
      <c r="N66" s="72"/>
      <c r="O66" s="72"/>
      <c r="P66" s="74"/>
    </row>
    <row r="68" spans="1:16" s="16" customFormat="1" ht="21" customHeight="1">
      <c r="A68" s="75"/>
      <c r="B68" s="76"/>
      <c r="C68" s="77"/>
      <c r="D68" s="78"/>
      <c r="E68" s="78"/>
      <c r="F68" s="11"/>
      <c r="G68" s="11"/>
      <c r="H68" s="79"/>
      <c r="I68" s="80"/>
      <c r="J68" s="11"/>
      <c r="K68" s="11"/>
      <c r="L68" s="11"/>
      <c r="M68" s="11"/>
      <c r="N68" s="11"/>
      <c r="O68" s="11"/>
      <c r="P68" s="81"/>
    </row>
  </sheetData>
  <sheetProtection selectLockedCells="1" selectUnlockedCells="1"/>
  <mergeCells count="341">
    <mergeCell ref="N37:N38"/>
    <mergeCell ref="O37:O38"/>
    <mergeCell ref="P37:P38"/>
    <mergeCell ref="N51:N52"/>
    <mergeCell ref="O51:O52"/>
    <mergeCell ref="P51:P52"/>
    <mergeCell ref="N49:N50"/>
    <mergeCell ref="O49:O50"/>
    <mergeCell ref="P49:P50"/>
    <mergeCell ref="N47:N48"/>
    <mergeCell ref="O47:O48"/>
    <mergeCell ref="P47:P48"/>
    <mergeCell ref="N45:N46"/>
    <mergeCell ref="O45:O46"/>
    <mergeCell ref="P45:P46"/>
    <mergeCell ref="N43:N44"/>
    <mergeCell ref="O43:O44"/>
    <mergeCell ref="P43:P44"/>
    <mergeCell ref="B55:B56"/>
    <mergeCell ref="C55:H56"/>
    <mergeCell ref="I55:I56"/>
    <mergeCell ref="J55:J56"/>
    <mergeCell ref="K55:K56"/>
    <mergeCell ref="L55:L56"/>
    <mergeCell ref="M55:M56"/>
    <mergeCell ref="N55:N56"/>
    <mergeCell ref="O55:O56"/>
    <mergeCell ref="P55:P56"/>
    <mergeCell ref="D51:D52"/>
    <mergeCell ref="F51:F52"/>
    <mergeCell ref="G51:G52"/>
    <mergeCell ref="I51:I52"/>
    <mergeCell ref="J51:J52"/>
    <mergeCell ref="K51:K52"/>
    <mergeCell ref="L51:L52"/>
    <mergeCell ref="M51:M52"/>
    <mergeCell ref="K53:K54"/>
    <mergeCell ref="L53:L54"/>
    <mergeCell ref="M53:M54"/>
    <mergeCell ref="N53:N54"/>
    <mergeCell ref="O53:O54"/>
    <mergeCell ref="P53:P54"/>
    <mergeCell ref="A60:B60"/>
    <mergeCell ref="C60:D60"/>
    <mergeCell ref="F60:G60"/>
    <mergeCell ref="I60:K60"/>
    <mergeCell ref="L60:N60"/>
    <mergeCell ref="O60:P60"/>
    <mergeCell ref="A59:B59"/>
    <mergeCell ref="C59:D59"/>
    <mergeCell ref="F59:G59"/>
    <mergeCell ref="I59:K59"/>
    <mergeCell ref="L59:N59"/>
    <mergeCell ref="O59:P59"/>
    <mergeCell ref="A58:B58"/>
    <mergeCell ref="C58:D58"/>
    <mergeCell ref="F58:G58"/>
    <mergeCell ref="I58:K58"/>
    <mergeCell ref="L58:N58"/>
    <mergeCell ref="O58:P58"/>
    <mergeCell ref="A57:B57"/>
    <mergeCell ref="C57:D57"/>
    <mergeCell ref="F57:G57"/>
    <mergeCell ref="I57:K57"/>
    <mergeCell ref="L57:N57"/>
    <mergeCell ref="O57:P57"/>
    <mergeCell ref="B53:B54"/>
    <mergeCell ref="D53:D54"/>
    <mergeCell ref="F53:F54"/>
    <mergeCell ref="G53:G54"/>
    <mergeCell ref="I53:I54"/>
    <mergeCell ref="J53:J54"/>
    <mergeCell ref="K49:K50"/>
    <mergeCell ref="L49:L50"/>
    <mergeCell ref="M49:M50"/>
    <mergeCell ref="B49:B50"/>
    <mergeCell ref="D49:D50"/>
    <mergeCell ref="F49:F50"/>
    <mergeCell ref="G49:G50"/>
    <mergeCell ref="I49:I50"/>
    <mergeCell ref="J49:J50"/>
    <mergeCell ref="B47:B48"/>
    <mergeCell ref="D47:D48"/>
    <mergeCell ref="F47:F48"/>
    <mergeCell ref="G47:G48"/>
    <mergeCell ref="I47:I48"/>
    <mergeCell ref="J47:J48"/>
    <mergeCell ref="K45:K46"/>
    <mergeCell ref="L45:L46"/>
    <mergeCell ref="M45:M46"/>
    <mergeCell ref="B45:B46"/>
    <mergeCell ref="D45:D46"/>
    <mergeCell ref="F45:F46"/>
    <mergeCell ref="G45:G46"/>
    <mergeCell ref="I45:I46"/>
    <mergeCell ref="J45:J46"/>
    <mergeCell ref="K47:K48"/>
    <mergeCell ref="L47:L48"/>
    <mergeCell ref="M47:M48"/>
    <mergeCell ref="B43:B44"/>
    <mergeCell ref="D43:D44"/>
    <mergeCell ref="F43:F44"/>
    <mergeCell ref="G43:G44"/>
    <mergeCell ref="I43:I44"/>
    <mergeCell ref="J43:J44"/>
    <mergeCell ref="K43:K44"/>
    <mergeCell ref="L43:L44"/>
    <mergeCell ref="M43:M44"/>
    <mergeCell ref="O35:O36"/>
    <mergeCell ref="P35:P36"/>
    <mergeCell ref="P41:P42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P39:P40"/>
    <mergeCell ref="D37:D38"/>
    <mergeCell ref="F37:F38"/>
    <mergeCell ref="G37:G38"/>
    <mergeCell ref="I37:I38"/>
    <mergeCell ref="J37:J38"/>
    <mergeCell ref="G41:G42"/>
    <mergeCell ref="I41:I42"/>
    <mergeCell ref="J41:J42"/>
    <mergeCell ref="K37:K38"/>
    <mergeCell ref="L37:L38"/>
    <mergeCell ref="M37:M38"/>
    <mergeCell ref="D35:D36"/>
    <mergeCell ref="F35:F36"/>
    <mergeCell ref="G35:G36"/>
    <mergeCell ref="I35:I36"/>
    <mergeCell ref="J35:J36"/>
    <mergeCell ref="K35:K36"/>
    <mergeCell ref="L35:L36"/>
    <mergeCell ref="M35:M36"/>
    <mergeCell ref="N35:N36"/>
    <mergeCell ref="B31:B32"/>
    <mergeCell ref="D31:D32"/>
    <mergeCell ref="F31:F32"/>
    <mergeCell ref="G31:G32"/>
    <mergeCell ref="I31:I32"/>
    <mergeCell ref="P31:P32"/>
    <mergeCell ref="B33:B34"/>
    <mergeCell ref="D33:D34"/>
    <mergeCell ref="F33:F34"/>
    <mergeCell ref="G33:G34"/>
    <mergeCell ref="I33:I34"/>
    <mergeCell ref="J33:J34"/>
    <mergeCell ref="K33:K34"/>
    <mergeCell ref="L33:L34"/>
    <mergeCell ref="M33:M34"/>
    <mergeCell ref="J31:J32"/>
    <mergeCell ref="K31:K32"/>
    <mergeCell ref="L31:L32"/>
    <mergeCell ref="M31:M32"/>
    <mergeCell ref="N31:N32"/>
    <mergeCell ref="O31:O32"/>
    <mergeCell ref="N33:N34"/>
    <mergeCell ref="O33:O34"/>
    <mergeCell ref="P33:P34"/>
    <mergeCell ref="N27:N28"/>
    <mergeCell ref="O27:O28"/>
    <mergeCell ref="P27:P28"/>
    <mergeCell ref="B29:B30"/>
    <mergeCell ref="D29:D30"/>
    <mergeCell ref="F29:F30"/>
    <mergeCell ref="G29:G30"/>
    <mergeCell ref="I29:I30"/>
    <mergeCell ref="J29:J30"/>
    <mergeCell ref="K29:K30"/>
    <mergeCell ref="L29:L30"/>
    <mergeCell ref="M29:M30"/>
    <mergeCell ref="N29:N30"/>
    <mergeCell ref="O29:O30"/>
    <mergeCell ref="P29:P30"/>
    <mergeCell ref="B27:B28"/>
    <mergeCell ref="D27:D28"/>
    <mergeCell ref="F27:F28"/>
    <mergeCell ref="G27:G28"/>
    <mergeCell ref="I27:I28"/>
    <mergeCell ref="J27:J28"/>
    <mergeCell ref="K27:K28"/>
    <mergeCell ref="L27:L28"/>
    <mergeCell ref="M27:M28"/>
    <mergeCell ref="N23:N24"/>
    <mergeCell ref="O23:O24"/>
    <mergeCell ref="P23:P24"/>
    <mergeCell ref="B25:B26"/>
    <mergeCell ref="D25:D26"/>
    <mergeCell ref="F25:F26"/>
    <mergeCell ref="G25:G26"/>
    <mergeCell ref="I25:I26"/>
    <mergeCell ref="D23:D24"/>
    <mergeCell ref="F23:F24"/>
    <mergeCell ref="G23:G24"/>
    <mergeCell ref="I23:I24"/>
    <mergeCell ref="J23:J24"/>
    <mergeCell ref="K23:K24"/>
    <mergeCell ref="L23:L24"/>
    <mergeCell ref="M23:M24"/>
    <mergeCell ref="B23:B24"/>
    <mergeCell ref="P25:P26"/>
    <mergeCell ref="J25:J26"/>
    <mergeCell ref="K25:K26"/>
    <mergeCell ref="L25:L26"/>
    <mergeCell ref="M25:M26"/>
    <mergeCell ref="N25:N26"/>
    <mergeCell ref="O25:O26"/>
    <mergeCell ref="N17:N18"/>
    <mergeCell ref="K21:K22"/>
    <mergeCell ref="L21:L22"/>
    <mergeCell ref="M21:M22"/>
    <mergeCell ref="N21:N22"/>
    <mergeCell ref="O21:O22"/>
    <mergeCell ref="P21:P22"/>
    <mergeCell ref="B21:B22"/>
    <mergeCell ref="D21:D22"/>
    <mergeCell ref="F21:F22"/>
    <mergeCell ref="G21:G22"/>
    <mergeCell ref="I21:I22"/>
    <mergeCell ref="J21:J22"/>
    <mergeCell ref="B17:B18"/>
    <mergeCell ref="D17:D18"/>
    <mergeCell ref="F17:F18"/>
    <mergeCell ref="G17:G18"/>
    <mergeCell ref="I17:I18"/>
    <mergeCell ref="J17:J18"/>
    <mergeCell ref="K17:K18"/>
    <mergeCell ref="L17:L18"/>
    <mergeCell ref="M17:M18"/>
    <mergeCell ref="K19:K20"/>
    <mergeCell ref="L19:L20"/>
    <mergeCell ref="M19:M20"/>
    <mergeCell ref="N19:N20"/>
    <mergeCell ref="O19:O20"/>
    <mergeCell ref="P19:P20"/>
    <mergeCell ref="B19:B20"/>
    <mergeCell ref="D19:D20"/>
    <mergeCell ref="F19:F20"/>
    <mergeCell ref="G19:G20"/>
    <mergeCell ref="I19:I20"/>
    <mergeCell ref="J19:J20"/>
    <mergeCell ref="O17:O18"/>
    <mergeCell ref="P17:P18"/>
    <mergeCell ref="M15:M16"/>
    <mergeCell ref="N15:N16"/>
    <mergeCell ref="B13:B14"/>
    <mergeCell ref="C13:H14"/>
    <mergeCell ref="I13:I14"/>
    <mergeCell ref="J13:J14"/>
    <mergeCell ref="K13:K14"/>
    <mergeCell ref="L13:L14"/>
    <mergeCell ref="M13:M14"/>
    <mergeCell ref="N13:N14"/>
    <mergeCell ref="O13:O14"/>
    <mergeCell ref="P13:P14"/>
    <mergeCell ref="B15:B16"/>
    <mergeCell ref="D15:D16"/>
    <mergeCell ref="F15:F16"/>
    <mergeCell ref="G15:G16"/>
    <mergeCell ref="I15:I16"/>
    <mergeCell ref="J15:J16"/>
    <mergeCell ref="K15:K16"/>
    <mergeCell ref="L15:L16"/>
    <mergeCell ref="O15:O16"/>
    <mergeCell ref="P15:P16"/>
    <mergeCell ref="J11:J12"/>
    <mergeCell ref="K11:K12"/>
    <mergeCell ref="L11:L12"/>
    <mergeCell ref="M11:M12"/>
    <mergeCell ref="N11:N12"/>
    <mergeCell ref="N9:N10"/>
    <mergeCell ref="O9:O10"/>
    <mergeCell ref="P9:P10"/>
    <mergeCell ref="B11:B12"/>
    <mergeCell ref="D11:D12"/>
    <mergeCell ref="F11:F12"/>
    <mergeCell ref="G11:G12"/>
    <mergeCell ref="I11:I12"/>
    <mergeCell ref="P11:P12"/>
    <mergeCell ref="O11:O12"/>
    <mergeCell ref="B9:B10"/>
    <mergeCell ref="D9:D10"/>
    <mergeCell ref="F9:F10"/>
    <mergeCell ref="G9:G10"/>
    <mergeCell ref="I9:I10"/>
    <mergeCell ref="J9:J10"/>
    <mergeCell ref="K9:K10"/>
    <mergeCell ref="L9:L10"/>
    <mergeCell ref="M9:M10"/>
    <mergeCell ref="F5:F6"/>
    <mergeCell ref="G5:G6"/>
    <mergeCell ref="I5:I6"/>
    <mergeCell ref="P5:P6"/>
    <mergeCell ref="B7:B8"/>
    <mergeCell ref="D7:D8"/>
    <mergeCell ref="F7:F8"/>
    <mergeCell ref="G7:G8"/>
    <mergeCell ref="I7:I8"/>
    <mergeCell ref="J7:J8"/>
    <mergeCell ref="K7:K8"/>
    <mergeCell ref="L7:L8"/>
    <mergeCell ref="M7:M8"/>
    <mergeCell ref="J5:J6"/>
    <mergeCell ref="K5:K6"/>
    <mergeCell ref="L5:L6"/>
    <mergeCell ref="M5:M6"/>
    <mergeCell ref="N5:N6"/>
    <mergeCell ref="O5:O6"/>
    <mergeCell ref="N7:N8"/>
    <mergeCell ref="O7:O8"/>
    <mergeCell ref="P7:P8"/>
    <mergeCell ref="K41:K42"/>
    <mergeCell ref="L41:L42"/>
    <mergeCell ref="M41:M42"/>
    <mergeCell ref="N41:N42"/>
    <mergeCell ref="O41:O42"/>
    <mergeCell ref="D41:D42"/>
    <mergeCell ref="F41:F42"/>
    <mergeCell ref="A1:P1"/>
    <mergeCell ref="C2:D2"/>
    <mergeCell ref="E2:F2"/>
    <mergeCell ref="B3:B4"/>
    <mergeCell ref="D3:D4"/>
    <mergeCell ref="F3:F4"/>
    <mergeCell ref="G3:G4"/>
    <mergeCell ref="I3:I4"/>
    <mergeCell ref="J3:J4"/>
    <mergeCell ref="K3:K4"/>
    <mergeCell ref="L3:L4"/>
    <mergeCell ref="M3:M4"/>
    <mergeCell ref="N3:N4"/>
    <mergeCell ref="O3:O4"/>
    <mergeCell ref="P3:P4"/>
    <mergeCell ref="B5:B6"/>
    <mergeCell ref="D5:D6"/>
  </mergeCells>
  <phoneticPr fontId="8" type="noConversion"/>
  <printOptions horizontalCentered="1" verticalCentered="1"/>
  <pageMargins left="0" right="0" top="0.23622047244094491" bottom="0.15748031496062992" header="0.27559055118110237" footer="0.23622047244094491"/>
  <pageSetup paperSize="9" scale="81" firstPageNumber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10月 (葷)</vt:lpstr>
      <vt:lpstr>10月(素)</vt:lpstr>
      <vt:lpstr>10 修0919</vt:lpstr>
      <vt:lpstr>'10 修0919'!Print_Area</vt:lpstr>
      <vt:lpstr>'10月 (葷)'!Print_Area</vt:lpstr>
      <vt:lpstr>'10月(素)'!Print_Area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2024-09-23T04:40:12Z</cp:lastPrinted>
  <dcterms:created xsi:type="dcterms:W3CDTF">2022-09-16T04:42:43Z</dcterms:created>
  <dcterms:modified xsi:type="dcterms:W3CDTF">2024-09-23T04:40:40Z</dcterms:modified>
</cp:coreProperties>
</file>